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heckCompatibility="1" defaultThemeVersion="124226"/>
  <bookViews>
    <workbookView xWindow="-105" yWindow="-105" windowWidth="19425" windowHeight="10425" tabRatio="310" firstSheet="1" activeTab="1"/>
  </bookViews>
  <sheets>
    <sheet name="Matrice x processo" sheetId="37" state="hidden" r:id="rId1"/>
    <sheet name="MATRICE" sheetId="40" r:id="rId2"/>
    <sheet name="Sheet1" sheetId="38" state="hidden" r:id="rId3"/>
    <sheet name="Descrizione indicatori" sheetId="39" r:id="rId4"/>
    <sheet name="Livello di copertura" sheetId="41" r:id="rId5"/>
  </sheets>
  <definedNames>
    <definedName name="_xlnm._FilterDatabase" localSheetId="1" hidden="1">MATRICE!$A$3:$S$236</definedName>
    <definedName name="_xlnm._FilterDatabase" localSheetId="0" hidden="1">'Matrice x processo'!$B$5:$F$77</definedName>
    <definedName name="_xlnm.Print_Area" localSheetId="1">MATRICE!$A$1:$U$389</definedName>
    <definedName name="_xlnm.Print_Area" localSheetId="0">'Matrice x processo'!$A$1:$F$77</definedName>
    <definedName name="_xlnm.Print_Titles" localSheetId="0">'Matrice x processo'!$3:$5</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5" i="40"/>
  <c r="R75" s="1"/>
  <c r="N14"/>
  <c r="N81"/>
  <c r="N99"/>
  <c r="N89"/>
  <c r="N102"/>
  <c r="N82"/>
  <c r="N91"/>
  <c r="N60"/>
  <c r="N388"/>
  <c r="N70"/>
  <c r="N109"/>
  <c r="N299"/>
  <c r="N59"/>
  <c r="N128"/>
  <c r="N77"/>
  <c r="N50"/>
  <c r="N66"/>
  <c r="N23"/>
  <c r="N134"/>
  <c r="N98"/>
  <c r="N80"/>
  <c r="N67"/>
  <c r="N19"/>
  <c r="N41"/>
  <c r="N85"/>
  <c r="N64"/>
  <c r="N51"/>
  <c r="N13"/>
  <c r="N125"/>
  <c r="N108"/>
  <c r="N117"/>
  <c r="N241"/>
  <c r="N389"/>
  <c r="N9"/>
  <c r="N78"/>
  <c r="N113"/>
  <c r="N6"/>
  <c r="N22"/>
  <c r="N12"/>
  <c r="N104"/>
  <c r="N167"/>
  <c r="N170"/>
  <c r="N58"/>
  <c r="N68"/>
  <c r="N55"/>
  <c r="N301"/>
  <c r="N386"/>
  <c r="N93"/>
  <c r="N27"/>
  <c r="N24"/>
  <c r="N11"/>
  <c r="N114"/>
  <c r="N36"/>
  <c r="N130"/>
  <c r="N112"/>
  <c r="N193"/>
  <c r="N96"/>
  <c r="N95"/>
  <c r="N45"/>
  <c r="N8"/>
  <c r="N169"/>
  <c r="N72"/>
  <c r="N54"/>
  <c r="N168"/>
  <c r="N69"/>
  <c r="N124"/>
  <c r="N239"/>
  <c r="N73"/>
  <c r="N83"/>
  <c r="N123"/>
  <c r="N87"/>
  <c r="N76"/>
  <c r="N120"/>
  <c r="N238"/>
  <c r="N28"/>
  <c r="N15"/>
  <c r="N122"/>
  <c r="N131"/>
  <c r="N110"/>
  <c r="N100"/>
  <c r="N56"/>
  <c r="N43"/>
  <c r="N5"/>
  <c r="N61"/>
  <c r="N4"/>
  <c r="N25"/>
  <c r="N26"/>
  <c r="N171"/>
  <c r="N298"/>
  <c r="N84"/>
  <c r="N71"/>
  <c r="N33"/>
  <c r="N17"/>
  <c r="N137"/>
  <c r="N111"/>
  <c r="N129"/>
  <c r="N300"/>
  <c r="N62"/>
  <c r="N105"/>
  <c r="N191"/>
  <c r="N57"/>
  <c r="N126"/>
  <c r="N94"/>
  <c r="N195"/>
  <c r="N115"/>
  <c r="N90"/>
  <c r="N118"/>
  <c r="N133"/>
  <c r="N42"/>
  <c r="N10"/>
  <c r="N101"/>
  <c r="N63"/>
  <c r="N32"/>
  <c r="N29"/>
  <c r="N88"/>
  <c r="N79"/>
  <c r="N37"/>
  <c r="N119"/>
  <c r="N21"/>
  <c r="N31"/>
  <c r="N116"/>
  <c r="N135"/>
  <c r="N65"/>
  <c r="N387"/>
  <c r="N39"/>
  <c r="N47"/>
  <c r="N103"/>
  <c r="N49"/>
  <c r="N30"/>
  <c r="N192"/>
  <c r="N38"/>
  <c r="N194"/>
  <c r="N52"/>
  <c r="N127"/>
  <c r="N86"/>
  <c r="N18"/>
  <c r="N121"/>
  <c r="N20"/>
  <c r="N7"/>
  <c r="N106"/>
  <c r="N240"/>
  <c r="N16"/>
  <c r="N107"/>
  <c r="N237"/>
  <c r="N74"/>
  <c r="N132"/>
  <c r="N48"/>
  <c r="N35"/>
  <c r="N92"/>
  <c r="N34"/>
  <c r="N136"/>
  <c r="N44"/>
  <c r="N53"/>
  <c r="N40"/>
  <c r="N196"/>
  <c r="N46"/>
  <c r="N97"/>
  <c r="Q83" l="1"/>
  <c r="R83" s="1"/>
  <c r="Q91"/>
  <c r="R91" s="1"/>
  <c r="Q99"/>
  <c r="R99" s="1"/>
  <c r="Q107"/>
  <c r="R107" s="1"/>
  <c r="Q115"/>
  <c r="R115" s="1"/>
  <c r="Q123"/>
  <c r="R123" s="1"/>
  <c r="Q131"/>
  <c r="R131" s="1"/>
  <c r="Q168"/>
  <c r="R168" s="1"/>
  <c r="Q191"/>
  <c r="R191" s="1"/>
  <c r="Q299"/>
  <c r="R299" s="1"/>
  <c r="Q6"/>
  <c r="R6" s="1"/>
  <c r="Q10"/>
  <c r="R10" s="1"/>
  <c r="Q18"/>
  <c r="R18" s="1"/>
  <c r="Q26"/>
  <c r="R26" s="1"/>
  <c r="Q34"/>
  <c r="R34" s="1"/>
  <c r="Q42"/>
  <c r="R42" s="1"/>
  <c r="Q50"/>
  <c r="R50" s="1"/>
  <c r="Q58"/>
  <c r="R58" s="1"/>
  <c r="Q66"/>
  <c r="R66" s="1"/>
  <c r="Q74"/>
  <c r="R74" s="1"/>
  <c r="Q82"/>
  <c r="R82" s="1"/>
  <c r="Q90"/>
  <c r="R90" s="1"/>
  <c r="Q98"/>
  <c r="R98" s="1"/>
  <c r="Q106"/>
  <c r="R106" s="1"/>
  <c r="Q114"/>
  <c r="R114" s="1"/>
  <c r="Q122"/>
  <c r="R122" s="1"/>
  <c r="Q126"/>
  <c r="R126" s="1"/>
  <c r="Q134"/>
  <c r="R134" s="1"/>
  <c r="Q171"/>
  <c r="R171" s="1"/>
  <c r="Q194"/>
  <c r="R194" s="1"/>
  <c r="Q298"/>
  <c r="R298" s="1"/>
  <c r="Q386"/>
  <c r="R386" s="1"/>
  <c r="Q5"/>
  <c r="R5" s="1"/>
  <c r="Q9"/>
  <c r="R9" s="1"/>
  <c r="Q13"/>
  <c r="R13" s="1"/>
  <c r="Q17"/>
  <c r="R17" s="1"/>
  <c r="Q21"/>
  <c r="R21" s="1"/>
  <c r="Q25"/>
  <c r="R25" s="1"/>
  <c r="Q29"/>
  <c r="R29" s="1"/>
  <c r="Q33"/>
  <c r="R33" s="1"/>
  <c r="Q37"/>
  <c r="R37" s="1"/>
  <c r="Q41"/>
  <c r="R41" s="1"/>
  <c r="Q45"/>
  <c r="R45" s="1"/>
  <c r="Q49"/>
  <c r="R49" s="1"/>
  <c r="Q53"/>
  <c r="R53" s="1"/>
  <c r="Q57"/>
  <c r="R57" s="1"/>
  <c r="Q61"/>
  <c r="R61" s="1"/>
  <c r="Q65"/>
  <c r="R65" s="1"/>
  <c r="Q69"/>
  <c r="R69" s="1"/>
  <c r="Q73"/>
  <c r="R73" s="1"/>
  <c r="Q77"/>
  <c r="R77" s="1"/>
  <c r="Q81"/>
  <c r="R81" s="1"/>
  <c r="Q85"/>
  <c r="R85" s="1"/>
  <c r="Q89"/>
  <c r="R89" s="1"/>
  <c r="Q93"/>
  <c r="R93" s="1"/>
  <c r="Q97"/>
  <c r="R97" s="1"/>
  <c r="Q101"/>
  <c r="R101" s="1"/>
  <c r="Q105"/>
  <c r="R105" s="1"/>
  <c r="Q109"/>
  <c r="R109" s="1"/>
  <c r="Q113"/>
  <c r="R113" s="1"/>
  <c r="Q117"/>
  <c r="R117" s="1"/>
  <c r="Q121"/>
  <c r="R121" s="1"/>
  <c r="Q125"/>
  <c r="R125" s="1"/>
  <c r="Q129"/>
  <c r="R129" s="1"/>
  <c r="Q133"/>
  <c r="R133" s="1"/>
  <c r="Q137"/>
  <c r="R137" s="1"/>
  <c r="Q170"/>
  <c r="R170" s="1"/>
  <c r="Q193"/>
  <c r="R193" s="1"/>
  <c r="Q237"/>
  <c r="R237" s="1"/>
  <c r="Q241"/>
  <c r="R241" s="1"/>
  <c r="Q301"/>
  <c r="R301" s="1"/>
  <c r="Q389"/>
  <c r="R389" s="1"/>
  <c r="Q7"/>
  <c r="R7" s="1"/>
  <c r="Q11"/>
  <c r="R11" s="1"/>
  <c r="Q15"/>
  <c r="R15" s="1"/>
  <c r="Q19"/>
  <c r="R19" s="1"/>
  <c r="Q23"/>
  <c r="R23" s="1"/>
  <c r="Q27"/>
  <c r="R27" s="1"/>
  <c r="Q31"/>
  <c r="R31" s="1"/>
  <c r="Q35"/>
  <c r="R35" s="1"/>
  <c r="Q39"/>
  <c r="R39" s="1"/>
  <c r="Q43"/>
  <c r="R43" s="1"/>
  <c r="Q47"/>
  <c r="R47" s="1"/>
  <c r="Q51"/>
  <c r="R51" s="1"/>
  <c r="Q55"/>
  <c r="R55" s="1"/>
  <c r="Q59"/>
  <c r="R59" s="1"/>
  <c r="Q63"/>
  <c r="R63" s="1"/>
  <c r="Q67"/>
  <c r="R67" s="1"/>
  <c r="Q71"/>
  <c r="R71" s="1"/>
  <c r="Q79"/>
  <c r="R79" s="1"/>
  <c r="Q87"/>
  <c r="R87" s="1"/>
  <c r="Q95"/>
  <c r="R95" s="1"/>
  <c r="Q103"/>
  <c r="R103" s="1"/>
  <c r="Q111"/>
  <c r="R111" s="1"/>
  <c r="Q119"/>
  <c r="R119" s="1"/>
  <c r="Q127"/>
  <c r="R127" s="1"/>
  <c r="Q135"/>
  <c r="R135" s="1"/>
  <c r="Q195"/>
  <c r="R195" s="1"/>
  <c r="Q239"/>
  <c r="R239" s="1"/>
  <c r="Q387"/>
  <c r="R387" s="1"/>
  <c r="Q14"/>
  <c r="R14" s="1"/>
  <c r="Q22"/>
  <c r="R22" s="1"/>
  <c r="Q30"/>
  <c r="R30" s="1"/>
  <c r="Q38"/>
  <c r="R38" s="1"/>
  <c r="Q46"/>
  <c r="R46" s="1"/>
  <c r="Q54"/>
  <c r="R54" s="1"/>
  <c r="Q62"/>
  <c r="R62" s="1"/>
  <c r="Q70"/>
  <c r="R70" s="1"/>
  <c r="Q78"/>
  <c r="R78" s="1"/>
  <c r="Q86"/>
  <c r="R86" s="1"/>
  <c r="Q94"/>
  <c r="R94" s="1"/>
  <c r="Q102"/>
  <c r="R102" s="1"/>
  <c r="Q110"/>
  <c r="R110" s="1"/>
  <c r="Q118"/>
  <c r="R118" s="1"/>
  <c r="Q130"/>
  <c r="R130" s="1"/>
  <c r="Q167"/>
  <c r="R167" s="1"/>
  <c r="Q238"/>
  <c r="R238" s="1"/>
  <c r="Q4"/>
  <c r="R4" s="1"/>
  <c r="Q8"/>
  <c r="R8" s="1"/>
  <c r="Q12"/>
  <c r="R12" s="1"/>
  <c r="Q16"/>
  <c r="R16" s="1"/>
  <c r="Q20"/>
  <c r="R20" s="1"/>
  <c r="Q24"/>
  <c r="R24" s="1"/>
  <c r="Q28"/>
  <c r="R28" s="1"/>
  <c r="Q32"/>
  <c r="R32" s="1"/>
  <c r="Q36"/>
  <c r="R36" s="1"/>
  <c r="Q40"/>
  <c r="R40" s="1"/>
  <c r="Q44"/>
  <c r="R44" s="1"/>
  <c r="Q48"/>
  <c r="R48" s="1"/>
  <c r="Q52"/>
  <c r="R52" s="1"/>
  <c r="Q56"/>
  <c r="R56" s="1"/>
  <c r="Q60"/>
  <c r="R60" s="1"/>
  <c r="Q64"/>
  <c r="R64" s="1"/>
  <c r="Q68"/>
  <c r="R68" s="1"/>
  <c r="Q72"/>
  <c r="R72" s="1"/>
  <c r="Q76"/>
  <c r="R76" s="1"/>
  <c r="Q80"/>
  <c r="R80" s="1"/>
  <c r="Q84"/>
  <c r="R84" s="1"/>
  <c r="Q88"/>
  <c r="R88" s="1"/>
  <c r="Q92"/>
  <c r="R92" s="1"/>
  <c r="Q96"/>
  <c r="R96" s="1"/>
  <c r="Q100"/>
  <c r="R100" s="1"/>
  <c r="Q104"/>
  <c r="R104" s="1"/>
  <c r="Q108"/>
  <c r="R108" s="1"/>
  <c r="Q112"/>
  <c r="R112" s="1"/>
  <c r="Q116"/>
  <c r="R116" s="1"/>
  <c r="Q120"/>
  <c r="R120" s="1"/>
  <c r="Q124"/>
  <c r="R124" s="1"/>
  <c r="Q128"/>
  <c r="R128" s="1"/>
  <c r="Q132"/>
  <c r="R132" s="1"/>
  <c r="Q136"/>
  <c r="R136" s="1"/>
  <c r="Q169"/>
  <c r="R169" s="1"/>
  <c r="Q192"/>
  <c r="R192" s="1"/>
  <c r="Q196"/>
  <c r="R196" s="1"/>
  <c r="Q240"/>
  <c r="R240" s="1"/>
  <c r="Q300"/>
  <c r="R300" s="1"/>
  <c r="Q388"/>
  <c r="R388" s="1"/>
  <c r="N271"/>
  <c r="N258"/>
  <c r="N374"/>
  <c r="N243"/>
  <c r="N286"/>
  <c r="N375"/>
  <c r="N335"/>
  <c r="N249"/>
  <c r="N284"/>
  <c r="N347"/>
  <c r="N244"/>
  <c r="N303"/>
  <c r="N359"/>
  <c r="N252"/>
  <c r="N315"/>
  <c r="N337"/>
  <c r="N267"/>
  <c r="N327"/>
  <c r="N345"/>
  <c r="N279"/>
  <c r="N378"/>
  <c r="N360"/>
  <c r="N261"/>
  <c r="N348"/>
  <c r="N369"/>
  <c r="N368"/>
  <c r="N297"/>
  <c r="N256"/>
  <c r="N251"/>
  <c r="N325"/>
  <c r="N336"/>
  <c r="N370"/>
  <c r="N353"/>
  <c r="N341"/>
  <c r="N329"/>
  <c r="N304"/>
  <c r="N302"/>
  <c r="N281"/>
  <c r="N277"/>
  <c r="N272"/>
  <c r="N381"/>
  <c r="N364"/>
  <c r="N310"/>
  <c r="N308"/>
  <c r="N376"/>
  <c r="N321"/>
  <c r="N332"/>
  <c r="N242"/>
  <c r="N383"/>
  <c r="N344"/>
  <c r="N253"/>
  <c r="N296"/>
  <c r="N356"/>
  <c r="N351"/>
  <c r="N312"/>
  <c r="N290"/>
  <c r="N318"/>
  <c r="N366"/>
  <c r="N262"/>
  <c r="N306"/>
  <c r="N246"/>
  <c r="N362"/>
  <c r="N355"/>
  <c r="N280"/>
  <c r="N266"/>
  <c r="N295"/>
  <c r="N343"/>
  <c r="N323"/>
  <c r="N248"/>
  <c r="N275"/>
  <c r="N305"/>
  <c r="N372"/>
  <c r="N287"/>
  <c r="N333"/>
  <c r="N371"/>
  <c r="N268"/>
  <c r="N363"/>
  <c r="N354"/>
  <c r="N358"/>
  <c r="N314"/>
  <c r="N377"/>
  <c r="N263"/>
  <c r="N282"/>
  <c r="N294"/>
  <c r="N313"/>
  <c r="N309"/>
  <c r="N382"/>
  <c r="N330"/>
  <c r="N380"/>
  <c r="N385"/>
  <c r="N373"/>
  <c r="N291"/>
  <c r="N273"/>
  <c r="N247"/>
  <c r="N283"/>
  <c r="N340"/>
  <c r="N289"/>
  <c r="N384"/>
  <c r="N342"/>
  <c r="N346"/>
  <c r="N322"/>
  <c r="N311"/>
  <c r="N352"/>
  <c r="N317"/>
  <c r="N288"/>
  <c r="N367"/>
  <c r="N278"/>
  <c r="N320"/>
  <c r="N379"/>
  <c r="N260"/>
  <c r="N250"/>
  <c r="N254"/>
  <c r="N255"/>
  <c r="N265"/>
  <c r="N259"/>
  <c r="N328"/>
  <c r="N331"/>
  <c r="N349"/>
  <c r="N338"/>
  <c r="N292"/>
  <c r="N361"/>
  <c r="N365"/>
  <c r="N285"/>
  <c r="N270"/>
  <c r="N334"/>
  <c r="N264"/>
  <c r="N324"/>
  <c r="N319"/>
  <c r="N276"/>
  <c r="N339"/>
  <c r="N245"/>
  <c r="N357"/>
  <c r="N274"/>
  <c r="N269"/>
  <c r="N307"/>
  <c r="N326"/>
  <c r="N293"/>
  <c r="N257"/>
  <c r="N350"/>
  <c r="N316"/>
  <c r="Q246" l="1"/>
  <c r="R246" s="1"/>
  <c r="Q254"/>
  <c r="R254" s="1"/>
  <c r="Q262"/>
  <c r="R262" s="1"/>
  <c r="Q270"/>
  <c r="R270" s="1"/>
  <c r="Q274"/>
  <c r="R274" s="1"/>
  <c r="Q282"/>
  <c r="R282" s="1"/>
  <c r="Q290"/>
  <c r="R290" s="1"/>
  <c r="Q302"/>
  <c r="R302" s="1"/>
  <c r="Q314"/>
  <c r="R314" s="1"/>
  <c r="Q322"/>
  <c r="R322" s="1"/>
  <c r="Q330"/>
  <c r="R330" s="1"/>
  <c r="Q338"/>
  <c r="R338" s="1"/>
  <c r="Q346"/>
  <c r="R346" s="1"/>
  <c r="Q354"/>
  <c r="R354" s="1"/>
  <c r="Q362"/>
  <c r="R362" s="1"/>
  <c r="Q370"/>
  <c r="R370" s="1"/>
  <c r="Q378"/>
  <c r="R378" s="1"/>
  <c r="Q249"/>
  <c r="R249" s="1"/>
  <c r="Q257"/>
  <c r="R257" s="1"/>
  <c r="Q265"/>
  <c r="R265" s="1"/>
  <c r="Q273"/>
  <c r="R273" s="1"/>
  <c r="Q281"/>
  <c r="R281" s="1"/>
  <c r="Q289"/>
  <c r="R289" s="1"/>
  <c r="Q297"/>
  <c r="R297" s="1"/>
  <c r="Q309"/>
  <c r="R309" s="1"/>
  <c r="Q317"/>
  <c r="R317" s="1"/>
  <c r="Q325"/>
  <c r="R325" s="1"/>
  <c r="Q333"/>
  <c r="R333" s="1"/>
  <c r="Q345"/>
  <c r="R345" s="1"/>
  <c r="Q353"/>
  <c r="R353" s="1"/>
  <c r="Q361"/>
  <c r="R361" s="1"/>
  <c r="Q369"/>
  <c r="R369" s="1"/>
  <c r="Q377"/>
  <c r="R377" s="1"/>
  <c r="Q385"/>
  <c r="R385" s="1"/>
  <c r="Q244"/>
  <c r="R244" s="1"/>
  <c r="Q248"/>
  <c r="R248" s="1"/>
  <c r="Q252"/>
  <c r="R252" s="1"/>
  <c r="Q256"/>
  <c r="R256" s="1"/>
  <c r="Q260"/>
  <c r="R260" s="1"/>
  <c r="Q264"/>
  <c r="R264" s="1"/>
  <c r="Q268"/>
  <c r="R268" s="1"/>
  <c r="Q272"/>
  <c r="R272" s="1"/>
  <c r="Q276"/>
  <c r="R276" s="1"/>
  <c r="Q280"/>
  <c r="R280" s="1"/>
  <c r="Q284"/>
  <c r="R284" s="1"/>
  <c r="Q288"/>
  <c r="R288" s="1"/>
  <c r="Q292"/>
  <c r="R292" s="1"/>
  <c r="Q296"/>
  <c r="R296" s="1"/>
  <c r="Q304"/>
  <c r="R304" s="1"/>
  <c r="Q308"/>
  <c r="R308" s="1"/>
  <c r="Q312"/>
  <c r="R312" s="1"/>
  <c r="Q316"/>
  <c r="R316" s="1"/>
  <c r="Q320"/>
  <c r="R320" s="1"/>
  <c r="Q324"/>
  <c r="R324" s="1"/>
  <c r="Q328"/>
  <c r="R328" s="1"/>
  <c r="Q332"/>
  <c r="R332" s="1"/>
  <c r="Q336"/>
  <c r="R336" s="1"/>
  <c r="Q340"/>
  <c r="R340" s="1"/>
  <c r="Q344"/>
  <c r="R344" s="1"/>
  <c r="Q348"/>
  <c r="R348" s="1"/>
  <c r="Q352"/>
  <c r="R352" s="1"/>
  <c r="Q356"/>
  <c r="R356" s="1"/>
  <c r="Q360"/>
  <c r="R360" s="1"/>
  <c r="Q364"/>
  <c r="R364" s="1"/>
  <c r="Q368"/>
  <c r="R368" s="1"/>
  <c r="Q372"/>
  <c r="R372" s="1"/>
  <c r="Q376"/>
  <c r="R376" s="1"/>
  <c r="Q380"/>
  <c r="R380" s="1"/>
  <c r="Q384"/>
  <c r="R384" s="1"/>
  <c r="Q242"/>
  <c r="R242" s="1"/>
  <c r="Q250"/>
  <c r="R250" s="1"/>
  <c r="Q258"/>
  <c r="R258" s="1"/>
  <c r="Q266"/>
  <c r="R266" s="1"/>
  <c r="Q278"/>
  <c r="R278" s="1"/>
  <c r="Q286"/>
  <c r="R286" s="1"/>
  <c r="Q294"/>
  <c r="R294" s="1"/>
  <c r="Q306"/>
  <c r="R306" s="1"/>
  <c r="Q310"/>
  <c r="R310" s="1"/>
  <c r="Q318"/>
  <c r="R318" s="1"/>
  <c r="Q326"/>
  <c r="R326" s="1"/>
  <c r="Q334"/>
  <c r="R334" s="1"/>
  <c r="Q342"/>
  <c r="R342" s="1"/>
  <c r="Q350"/>
  <c r="R350" s="1"/>
  <c r="Q358"/>
  <c r="R358" s="1"/>
  <c r="Q366"/>
  <c r="R366" s="1"/>
  <c r="Q374"/>
  <c r="R374" s="1"/>
  <c r="Q382"/>
  <c r="R382" s="1"/>
  <c r="Q245"/>
  <c r="R245" s="1"/>
  <c r="Q253"/>
  <c r="R253" s="1"/>
  <c r="Q261"/>
  <c r="R261" s="1"/>
  <c r="Q269"/>
  <c r="R269" s="1"/>
  <c r="Q277"/>
  <c r="R277" s="1"/>
  <c r="Q285"/>
  <c r="R285" s="1"/>
  <c r="Q293"/>
  <c r="R293" s="1"/>
  <c r="Q305"/>
  <c r="R305" s="1"/>
  <c r="Q313"/>
  <c r="R313" s="1"/>
  <c r="Q321"/>
  <c r="R321" s="1"/>
  <c r="Q329"/>
  <c r="R329" s="1"/>
  <c r="Q337"/>
  <c r="R337" s="1"/>
  <c r="Q341"/>
  <c r="R341" s="1"/>
  <c r="Q349"/>
  <c r="R349" s="1"/>
  <c r="Q357"/>
  <c r="R357" s="1"/>
  <c r="Q365"/>
  <c r="R365" s="1"/>
  <c r="Q373"/>
  <c r="R373" s="1"/>
  <c r="Q381"/>
  <c r="R381" s="1"/>
  <c r="Q243"/>
  <c r="R243" s="1"/>
  <c r="Q247"/>
  <c r="R247" s="1"/>
  <c r="Q251"/>
  <c r="R251" s="1"/>
  <c r="Q255"/>
  <c r="R255" s="1"/>
  <c r="Q259"/>
  <c r="R259" s="1"/>
  <c r="Q263"/>
  <c r="R263" s="1"/>
  <c r="Q267"/>
  <c r="R267" s="1"/>
  <c r="Q271"/>
  <c r="R271" s="1"/>
  <c r="Q275"/>
  <c r="R275" s="1"/>
  <c r="Q279"/>
  <c r="R279" s="1"/>
  <c r="Q283"/>
  <c r="R283" s="1"/>
  <c r="Q287"/>
  <c r="R287" s="1"/>
  <c r="Q291"/>
  <c r="R291" s="1"/>
  <c r="Q295"/>
  <c r="R295" s="1"/>
  <c r="Q303"/>
  <c r="R303" s="1"/>
  <c r="Q307"/>
  <c r="R307" s="1"/>
  <c r="Q311"/>
  <c r="R311" s="1"/>
  <c r="Q315"/>
  <c r="R315" s="1"/>
  <c r="Q319"/>
  <c r="R319" s="1"/>
  <c r="Q323"/>
  <c r="R323" s="1"/>
  <c r="Q327"/>
  <c r="R327" s="1"/>
  <c r="Q331"/>
  <c r="R331" s="1"/>
  <c r="Q335"/>
  <c r="R335" s="1"/>
  <c r="Q339"/>
  <c r="R339" s="1"/>
  <c r="Q343"/>
  <c r="R343" s="1"/>
  <c r="Q347"/>
  <c r="R347" s="1"/>
  <c r="Q351"/>
  <c r="R351" s="1"/>
  <c r="Q355"/>
  <c r="R355" s="1"/>
  <c r="Q359"/>
  <c r="R359" s="1"/>
  <c r="Q363"/>
  <c r="R363" s="1"/>
  <c r="Q367"/>
  <c r="R367" s="1"/>
  <c r="Q371"/>
  <c r="R371" s="1"/>
  <c r="Q375"/>
  <c r="R375" s="1"/>
  <c r="Q379"/>
  <c r="R379" s="1"/>
  <c r="Q383"/>
  <c r="R383" s="1"/>
  <c r="N189"/>
  <c r="N174"/>
  <c r="N206"/>
  <c r="N213"/>
  <c r="N190"/>
  <c r="N214"/>
  <c r="N228"/>
  <c r="N234"/>
  <c r="N179"/>
  <c r="N180"/>
  <c r="N209"/>
  <c r="N223"/>
  <c r="N202"/>
  <c r="N231"/>
  <c r="N212"/>
  <c r="N183"/>
  <c r="N185"/>
  <c r="N221"/>
  <c r="N184"/>
  <c r="N215"/>
  <c r="N216"/>
  <c r="N222"/>
  <c r="N197"/>
  <c r="N219"/>
  <c r="N227"/>
  <c r="N226"/>
  <c r="N207"/>
  <c r="N181"/>
  <c r="N230"/>
  <c r="N201"/>
  <c r="N205"/>
  <c r="N233"/>
  <c r="N220"/>
  <c r="N178"/>
  <c r="N200"/>
  <c r="N198"/>
  <c r="N187"/>
  <c r="N173"/>
  <c r="N204"/>
  <c r="N229"/>
  <c r="N218"/>
  <c r="N208"/>
  <c r="N175"/>
  <c r="N203"/>
  <c r="N186"/>
  <c r="N177"/>
  <c r="N224"/>
  <c r="N176"/>
  <c r="N211"/>
  <c r="N172"/>
  <c r="N210"/>
  <c r="N199"/>
  <c r="N232"/>
  <c r="N225"/>
  <c r="N182"/>
  <c r="N236"/>
  <c r="N235"/>
  <c r="N217"/>
  <c r="N188"/>
  <c r="Q234" l="1"/>
  <c r="R234" s="1"/>
  <c r="Q226"/>
  <c r="R226" s="1"/>
  <c r="Q218"/>
  <c r="R218" s="1"/>
  <c r="Q210"/>
  <c r="R210" s="1"/>
  <c r="Q202"/>
  <c r="R202" s="1"/>
  <c r="Q198"/>
  <c r="R198" s="1"/>
  <c r="Q184"/>
  <c r="R184" s="1"/>
  <c r="Q176"/>
  <c r="R176" s="1"/>
  <c r="Q231"/>
  <c r="R231" s="1"/>
  <c r="Q227"/>
  <c r="R227" s="1"/>
  <c r="Q219"/>
  <c r="R219" s="1"/>
  <c r="Q211"/>
  <c r="R211" s="1"/>
  <c r="Q207"/>
  <c r="R207" s="1"/>
  <c r="Q199"/>
  <c r="R199" s="1"/>
  <c r="Q185"/>
  <c r="R185" s="1"/>
  <c r="Q177"/>
  <c r="R177" s="1"/>
  <c r="Q236"/>
  <c r="R236" s="1"/>
  <c r="Q232"/>
  <c r="R232" s="1"/>
  <c r="Q228"/>
  <c r="R228" s="1"/>
  <c r="Q224"/>
  <c r="R224" s="1"/>
  <c r="Q220"/>
  <c r="R220" s="1"/>
  <c r="Q216"/>
  <c r="R216" s="1"/>
  <c r="Q212"/>
  <c r="R212" s="1"/>
  <c r="Q208"/>
  <c r="R208" s="1"/>
  <c r="Q204"/>
  <c r="R204" s="1"/>
  <c r="Q200"/>
  <c r="R200" s="1"/>
  <c r="Q190"/>
  <c r="R190" s="1"/>
  <c r="Q186"/>
  <c r="R186" s="1"/>
  <c r="Q182"/>
  <c r="R182" s="1"/>
  <c r="Q178"/>
  <c r="R178" s="1"/>
  <c r="Q174"/>
  <c r="R174" s="1"/>
  <c r="Q230"/>
  <c r="R230" s="1"/>
  <c r="Q222"/>
  <c r="R222" s="1"/>
  <c r="Q214"/>
  <c r="R214" s="1"/>
  <c r="Q206"/>
  <c r="R206" s="1"/>
  <c r="Q188"/>
  <c r="R188" s="1"/>
  <c r="Q180"/>
  <c r="R180" s="1"/>
  <c r="Q172"/>
  <c r="R172" s="1"/>
  <c r="Q235"/>
  <c r="R235" s="1"/>
  <c r="Q223"/>
  <c r="R223" s="1"/>
  <c r="Q215"/>
  <c r="R215" s="1"/>
  <c r="Q203"/>
  <c r="R203" s="1"/>
  <c r="Q189"/>
  <c r="R189" s="1"/>
  <c r="Q181"/>
  <c r="R181" s="1"/>
  <c r="Q173"/>
  <c r="R173" s="1"/>
  <c r="Q233"/>
  <c r="R233" s="1"/>
  <c r="Q229"/>
  <c r="R229" s="1"/>
  <c r="Q225"/>
  <c r="R225" s="1"/>
  <c r="Q221"/>
  <c r="R221" s="1"/>
  <c r="Q217"/>
  <c r="R217" s="1"/>
  <c r="Q213"/>
  <c r="R213" s="1"/>
  <c r="Q209"/>
  <c r="R209" s="1"/>
  <c r="Q205"/>
  <c r="R205" s="1"/>
  <c r="Q201"/>
  <c r="R201" s="1"/>
  <c r="Q197"/>
  <c r="R197" s="1"/>
  <c r="Q187"/>
  <c r="R187" s="1"/>
  <c r="Q183"/>
  <c r="R183" s="1"/>
  <c r="Q179"/>
  <c r="R179" s="1"/>
  <c r="Q175"/>
  <c r="R175" s="1"/>
  <c r="N138"/>
  <c r="Q138" l="1"/>
  <c r="R138" s="1"/>
  <c r="N146"/>
  <c r="N147"/>
  <c r="N166"/>
  <c r="N156"/>
  <c r="N160"/>
  <c r="N164"/>
  <c r="N150"/>
  <c r="N149"/>
  <c r="N154"/>
  <c r="N155"/>
  <c r="N165"/>
  <c r="N163"/>
  <c r="N142"/>
  <c r="N153"/>
  <c r="N139"/>
  <c r="N151"/>
  <c r="N158"/>
  <c r="N157"/>
  <c r="N162"/>
  <c r="N152"/>
  <c r="N143"/>
  <c r="N161"/>
  <c r="N145"/>
  <c r="N141"/>
  <c r="N148"/>
  <c r="N140"/>
  <c r="N159"/>
  <c r="N144"/>
  <c r="Q143" l="1"/>
  <c r="R143" s="1"/>
  <c r="Q151"/>
  <c r="R151" s="1"/>
  <c r="Q159"/>
  <c r="R159" s="1"/>
  <c r="Q146"/>
  <c r="R146" s="1"/>
  <c r="Q158"/>
  <c r="R158" s="1"/>
  <c r="Q162"/>
  <c r="R162" s="1"/>
  <c r="Q166"/>
  <c r="R166" s="1"/>
  <c r="Q141"/>
  <c r="R141" s="1"/>
  <c r="Q145"/>
  <c r="R145" s="1"/>
  <c r="Q149"/>
  <c r="R149" s="1"/>
  <c r="Q153"/>
  <c r="R153" s="1"/>
  <c r="Q157"/>
  <c r="R157" s="1"/>
  <c r="Q161"/>
  <c r="R161" s="1"/>
  <c r="Q165"/>
  <c r="R165" s="1"/>
  <c r="Q139"/>
  <c r="R139" s="1"/>
  <c r="Q147"/>
  <c r="R147" s="1"/>
  <c r="Q155"/>
  <c r="R155" s="1"/>
  <c r="Q163"/>
  <c r="R163" s="1"/>
  <c r="Q142"/>
  <c r="R142" s="1"/>
  <c r="Q150"/>
  <c r="R150" s="1"/>
  <c r="Q154"/>
  <c r="R154" s="1"/>
  <c r="Q140"/>
  <c r="R140" s="1"/>
  <c r="Q144"/>
  <c r="R144" s="1"/>
  <c r="Q148"/>
  <c r="R148" s="1"/>
  <c r="Q152"/>
  <c r="R152" s="1"/>
  <c r="Q156"/>
  <c r="R156" s="1"/>
  <c r="Q160"/>
  <c r="R160" s="1"/>
  <c r="Q164"/>
  <c r="R164" s="1"/>
  <c r="D11" i="38"/>
  <c r="D10"/>
  <c r="C11"/>
  <c r="C10"/>
  <c r="B11"/>
  <c r="B10"/>
  <c r="D9"/>
  <c r="C9"/>
  <c r="B9"/>
  <c r="B7" i="37" l="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alcChain>
</file>

<file path=xl/sharedStrings.xml><?xml version="1.0" encoding="utf-8"?>
<sst xmlns="http://schemas.openxmlformats.org/spreadsheetml/2006/main" count="5932" uniqueCount="667">
  <si>
    <t>#</t>
  </si>
  <si>
    <t xml:space="preserve"> AREA DI RISCHIO </t>
  </si>
  <si>
    <t>PROCESSO</t>
  </si>
  <si>
    <t>MISURE DI PREVENZIONE ESISTENTI</t>
  </si>
  <si>
    <t>Resp. Concessioni e autorizzazioni</t>
  </si>
  <si>
    <t>O.6.4 Accoglienza</t>
  </si>
  <si>
    <t>O.6.5 Sport</t>
  </si>
  <si>
    <t>O.6.8 Cultura</t>
  </si>
  <si>
    <t>O.7.1 Anagrafe</t>
  </si>
  <si>
    <t>A. Provvedimenti ampliativi della sfera giuridica dei destinatari privi di effetto economico diretto ed immediato per il destinatario</t>
  </si>
  <si>
    <t>O.6.3 Concessione di contributi e bonus</t>
  </si>
  <si>
    <t>O.7.4 Aree cimiteriali</t>
  </si>
  <si>
    <t>O.7.3 Elettorale</t>
  </si>
  <si>
    <t>Resp. Servizi Civici</t>
  </si>
  <si>
    <t>B. Provvedimenti ampliativi della sfera giuridica dei destinatari con effetto economico diretto ed immediato per il destinatario</t>
  </si>
  <si>
    <t>C. Contratti Pubblici (ex affidamento di lavori, servizi e forniture)</t>
  </si>
  <si>
    <t>D. Acquisizione e gestione del personale (ex acquisizione e alla progressione del personale)</t>
  </si>
  <si>
    <t>E. Gestione delle entrate, delle spese e del patrimonio</t>
  </si>
  <si>
    <t>F. Controlli, verifiche, ispezioni e sanzioni</t>
  </si>
  <si>
    <t>H. Affari legali e contenzioso</t>
  </si>
  <si>
    <t>I. Governo del territorio</t>
  </si>
  <si>
    <t>L. Gestione dei rifiuti</t>
  </si>
  <si>
    <t>M. Pianificazione urbanistica</t>
  </si>
  <si>
    <t>G.1.1 Pianificazione e controllo</t>
  </si>
  <si>
    <t>O.1.2 Gestione delle spese</t>
  </si>
  <si>
    <t>S.2.2 Gestione patrimonio immobiliare</t>
  </si>
  <si>
    <t>O.2.1 Programmazione interventi</t>
  </si>
  <si>
    <t>O.2.2 Emanazione bandi</t>
  </si>
  <si>
    <t>O.2.3 Affidamento</t>
  </si>
  <si>
    <t>O.2.4 Gestione contratti</t>
  </si>
  <si>
    <t>O.6.6 Istruzione</t>
  </si>
  <si>
    <t>O.6.7 Disabilità</t>
  </si>
  <si>
    <t>S.4.1 Gestione dei fornitori esterni</t>
  </si>
  <si>
    <t>S.1.1 Reclutamento del personale</t>
  </si>
  <si>
    <t>S.2.1 Acquisizione beni immobili e mobili</t>
  </si>
  <si>
    <t>S.2.3 Rapporti con società controllate e partecipate</t>
  </si>
  <si>
    <t>O.2.5 Verifiche e collaudi</t>
  </si>
  <si>
    <t>O.5.3 Controlli</t>
  </si>
  <si>
    <t>S.3.1 Gestione contenzioso</t>
  </si>
  <si>
    <t>O.4.4 Sicurezza del territorio</t>
  </si>
  <si>
    <t>O.4.2 Smaltimento rifiuti</t>
  </si>
  <si>
    <t>O.4.1 Rilascio permessi e autorizzazioni</t>
  </si>
  <si>
    <t>O.4.3 Mobilità</t>
  </si>
  <si>
    <t>Resp. Servizi Informativi</t>
  </si>
  <si>
    <t>Resp. Tributi e spese</t>
  </si>
  <si>
    <t>Resp. Tutela ambiente e mobilità</t>
  </si>
  <si>
    <t>Resp. Affidamenti lavoro, servizi e forniture</t>
  </si>
  <si>
    <t>Resp. Risorse Umane</t>
  </si>
  <si>
    <t>Resp. Patrimonio e risorse finanziarie</t>
  </si>
  <si>
    <t>Resp. Attività produttive e commercio</t>
  </si>
  <si>
    <t>Resp. Affari legali e contenzioso</t>
  </si>
  <si>
    <t>Resp. Politiche sociali e attività culturali</t>
  </si>
  <si>
    <t>PREFETTURA DI CATANIA</t>
  </si>
  <si>
    <t>MITIGAZIONE DEL RISCHIO</t>
  </si>
  <si>
    <t>IMPATTO</t>
  </si>
  <si>
    <t>VALUTAZIONE</t>
  </si>
  <si>
    <t>Alto</t>
  </si>
  <si>
    <t>Discrezionalità</t>
  </si>
  <si>
    <t>Presenza di eventi sentinella / segnalazioni</t>
  </si>
  <si>
    <t>Impatto sull'immagine</t>
  </si>
  <si>
    <t>Impatto in termini di contenzioso</t>
  </si>
  <si>
    <t>Danno generato</t>
  </si>
  <si>
    <t>REGISTRO DEI RISCHI e MAPPATURA DEI PROCESSI</t>
  </si>
  <si>
    <t>P. Programmazione provinciale della rete scolastica, nel rispetto della programmazione regionale</t>
  </si>
  <si>
    <t>Q. Raccolta ed elaborazione di dati, assistenza tecnico-amministrativa agli enti locali</t>
  </si>
  <si>
    <t>R. Gestione dell'edilizia scolastica</t>
  </si>
  <si>
    <t>U. Cura dello sviluppo strategico del territorio e gestione di servizi in forma associata in base alle specificità del territorio medesimo</t>
  </si>
  <si>
    <t>V. Ulteriore area specifica</t>
  </si>
  <si>
    <t>G.1 Processi di governo</t>
  </si>
  <si>
    <t>Direzione Generale</t>
  </si>
  <si>
    <t>O.5.1 Concessioni commerciali</t>
  </si>
  <si>
    <t>O.5.2 Autorizzazioni</t>
  </si>
  <si>
    <t>O.6.2 Servizi sociali</t>
  </si>
  <si>
    <t>MACRO-PROCESSO</t>
  </si>
  <si>
    <t>O.1 Gestione dei tributi e delle spese</t>
  </si>
  <si>
    <t>O.2 Affidamento di lavori, servizi, forniture</t>
  </si>
  <si>
    <t>O.4 Tutela ambientale</t>
  </si>
  <si>
    <t>O.5 Attività produttive</t>
  </si>
  <si>
    <t>O.6 Politiche sociali, culturali e educative</t>
  </si>
  <si>
    <t>O.7 Servizi civici</t>
  </si>
  <si>
    <t>S.1 Gestione delle risorse umane</t>
  </si>
  <si>
    <t>S.2 Gestione del Patrimonio e Partecipate</t>
  </si>
  <si>
    <t>S.4 Gestione dei Sistemi Informativi</t>
  </si>
  <si>
    <t>S.3 Gestione degli Affari legali e contenzioso</t>
  </si>
  <si>
    <t>O.3 Concessioni edilizie</t>
  </si>
  <si>
    <t>O3.1 Pianificazione urbanistica</t>
  </si>
  <si>
    <t>Resp. Concessioni e autorizzazioni edilizie</t>
  </si>
  <si>
    <t>O.3.2 Concessioni e autorizzazioni edilizie</t>
  </si>
  <si>
    <t>O.1.1 Entrate e Tributi</t>
  </si>
  <si>
    <t>Gestione e coordinamento degli Enti locali</t>
  </si>
  <si>
    <t>UNITA' ORGANIZZATIVA</t>
  </si>
  <si>
    <t>Basso</t>
  </si>
  <si>
    <t>Medio</t>
  </si>
  <si>
    <t>VALUTAZIONE DEL RISCHIO INERENTE</t>
  </si>
  <si>
    <t>VALUTAZIONE DEL RISCHIO RESIDUO</t>
  </si>
  <si>
    <t>LIVELLO DI COPERTURA</t>
  </si>
  <si>
    <t>PROGRAMMAZIONE DELLE MISURE</t>
  </si>
  <si>
    <t>RISCHIO RESIDUO</t>
  </si>
  <si>
    <t>Rischio inerente</t>
  </si>
  <si>
    <t>alto</t>
  </si>
  <si>
    <t>medio</t>
  </si>
  <si>
    <t>basso</t>
  </si>
  <si>
    <t>Rischio residuo</t>
  </si>
  <si>
    <t>INDICATORE DI PROBABILITÀ</t>
  </si>
  <si>
    <t>Variabile</t>
  </si>
  <si>
    <t>Livello</t>
  </si>
  <si>
    <t>Descrizione</t>
  </si>
  <si>
    <t xml:space="preserve">Discrezionalità </t>
  </si>
  <si>
    <t>Ampia discrezionalità relativa sia alla definizione di obiettivi operativi che alle soluzioni organizzative da adottare e necessità di dare risposta immediata all’emergenza.</t>
  </si>
  <si>
    <t>Apprezzabile discrezionalità relativa sia alla definizione di obiettivi operativi che alle soluzioni organizzative da adottare e necessità di dare risposta immediata all’emergenza.</t>
  </si>
  <si>
    <t>Modesta discrezionalità sia in termini di definizione degli obiettivi sia in termini di soluzioni organizzative da adottare. Ed assenza di situazioni di emergenza.</t>
  </si>
  <si>
    <t>Rilevanza degli interessi esterni</t>
  </si>
  <si>
    <t>Il processo da luogo a consistenti benefici economici o di altra natura per i destinatari.</t>
  </si>
  <si>
    <t>Il processo da luogo a modesti benefici economici o di altra natura per i destinatari.</t>
  </si>
  <si>
    <t>Il processo da luogo a benefici economici o di altra natura per i destinatari con impatto scaro o irrilevante.</t>
  </si>
  <si>
    <t>Procedimento avviato dall’autorità giudiziaria o contabile o amministrativa e/o un procedimento disciplinare avviato nei confronti di un dipendente impiegato concluso con una sanzione indipendentemente dalla conclusione dello stesso nell’ultimo anno OPPURE segnalazioni in ordine a casi abuso, mancato rispetto delle procedure, condotta non etica, pervenuti nel corso dell’ultimo anno.</t>
  </si>
  <si>
    <t>Procedimento avviato dall’autorità giudiziaria o contabile o amministrativa e/o un procedimento disciplinare avviato nei confronti di un dipendente impiegato concluso con una sanzione indipendentemente dalla conclusione dello stesso, negli ultimi tre anni OPPURE segnalazioni in ordine a casi abuso, mancato rispetto delle procedure, condotta non etica, pervenuti nel corso degli ultimi tre anni.</t>
  </si>
  <si>
    <t>Nessun procedimento avviato dall’autorità giudiziaria o contabile o amministrativa e/o procedimento disciplinare avviato nei confronti di un dipendente impiegato concluso con una sanzione indipendentemente dalla conclusione dello stesso, negli ultimi tre anni OPPURE nessuna segnalazione in ordine a casi abuso, mancato rispetto delle procedure, condotta non etica, pervenuti nel corso degli ultimi tre anni.</t>
  </si>
  <si>
    <t>INDICATORE DI IMPATTO</t>
  </si>
  <si>
    <t>Impatto sull’immagine dell’Ente</t>
  </si>
  <si>
    <t>Il verificarsi dell’evento potrebbe generare un articolo e/o servizio di giornale con impatti sull’immagine dell’ente a livello nazionale.</t>
  </si>
  <si>
    <t>Il verificarsi dell’evento potrebbe generare un articolo e/o servizio di giornale con impatti sull’immagine dell’ente a livello locale.</t>
  </si>
  <si>
    <t>Il verificarsi dell’evento potrebbe generare un articolo e/o servizio di giornale con impatti sull’immagine dell’ente di scarsa o nessuna rilevanza.</t>
  </si>
  <si>
    <t>Impatto in termini di contenzione</t>
  </si>
  <si>
    <t>Il verificarsi dell’evento potrebbe o degli eventi rischiosi potrebbe generare un contenzioso o molteplici contenziosi che impegnerebbero l’Ente in maniera consistente sia dal punto di vista economico sia organizzativo.</t>
  </si>
  <si>
    <t>Il verificarsi dell’evento potrebbe o degli eventi rischiosi potrebbe generare un contenzioso o molteplici contenziosi che impegnerebbero l’Ente sia dal punto di vista economico sia organizzativo.</t>
  </si>
  <si>
    <t>Il contenzioso generato a seguito del verificarsi dell’evento o degli eventi rischiosi è di poco conto o nullo.</t>
  </si>
  <si>
    <t>Il verificarsi dell’evento o degli eventi rischiosi, comporta costi in termini di sanzioni che potrebbero essere addebitate all’Ente molto rilevanti.</t>
  </si>
  <si>
    <t>Procedimento avviato dall’autorità giudiziaria o contabile o Il verificarsi dell’evento o degli eventi rischiosi, comporta costi in termini di sanzioni che potrebbero essere addebitate all’Ente sostenibili.</t>
  </si>
  <si>
    <t>Procedimento avviato dall’autorità giudiziaria o contabile o Il verificarsi dell’evento o degli eventi rischiosi, comporta costi in termini di sanzioni che potrebbero essere addebitate all’Ente trascurabili o nulli.</t>
  </si>
  <si>
    <t>Migliorabile</t>
  </si>
  <si>
    <t>MAPPATURA DEI PROCESSI COMPRENSIVA DEL CATALOGO DEGLI SCENARI DI RISCHIO</t>
  </si>
  <si>
    <t>SETTORE</t>
  </si>
  <si>
    <t>SOTTO-PROCESSO / PROCEDIMENTO (ESEMPLIFICATIVO)</t>
  </si>
  <si>
    <t>AREA A RISCHIO PNA 2019</t>
  </si>
  <si>
    <t>SCENARI DI RISCHIO</t>
  </si>
  <si>
    <t>Procedure di espropriazione e di occupazione per l’acquisizione di aree destinate alla realizzazione di opere pubbliche.</t>
  </si>
  <si>
    <t>Affidamento lavori di manutenzione edilizia scolastica.</t>
  </si>
  <si>
    <t>MISURE DI PREVENZIONE DA IMPLEMENTARE</t>
  </si>
  <si>
    <t>PROBABILITA'</t>
  </si>
  <si>
    <t>MONITORAGGIO DELLE MISURE</t>
  </si>
  <si>
    <t>TEMPISTICHE DI ATTUAZIONE DELLE NUOVE MISURE</t>
  </si>
  <si>
    <t>RESPONSABILE</t>
  </si>
  <si>
    <t xml:space="preserve">LIVELLO DI COPERTURA </t>
  </si>
  <si>
    <t>Adeguato</t>
  </si>
  <si>
    <r>
      <t xml:space="preserve">Le </t>
    </r>
    <r>
      <rPr>
        <b/>
        <sz val="10"/>
        <color rgb="FF535355"/>
        <rFont val="Arial"/>
        <family val="2"/>
      </rPr>
      <t>misure adottate sono idonee</t>
    </r>
    <r>
      <rPr>
        <sz val="10"/>
        <color rgb="FF535355"/>
        <rFont val="Arial"/>
        <family val="2"/>
      </rPr>
      <t xml:space="preserve"> a prevenire il realizzarsi del rischio corruttivo e dei suoi fattori abilitanti in quanto hanno </t>
    </r>
    <r>
      <rPr>
        <b/>
        <sz val="10"/>
        <color rgb="FF535355"/>
        <rFont val="Arial"/>
        <family val="2"/>
      </rPr>
      <t>carattere di specificità</t>
    </r>
    <r>
      <rPr>
        <sz val="10"/>
        <color rgb="FF535355"/>
        <rFont val="Arial"/>
        <family val="2"/>
      </rPr>
      <t xml:space="preserve"> rispetto alle caratteristiche dell'Ente e sono </t>
    </r>
    <r>
      <rPr>
        <b/>
        <sz val="10"/>
        <color rgb="FF535355"/>
        <rFont val="Arial"/>
        <family val="2"/>
      </rPr>
      <t>graduate rispetto al livello di esposizione al rischio</t>
    </r>
    <r>
      <rPr>
        <sz val="10"/>
        <color rgb="FF535355"/>
        <rFont val="Arial"/>
        <family val="2"/>
      </rPr>
      <t xml:space="preserve">.
Di tali misure viene data </t>
    </r>
    <r>
      <rPr>
        <b/>
        <sz val="10"/>
        <color rgb="FF535355"/>
        <rFont val="Arial"/>
        <family val="2"/>
      </rPr>
      <t xml:space="preserve">effettiva applicazione </t>
    </r>
    <r>
      <rPr>
        <sz val="10"/>
        <color rgb="FF535355"/>
        <rFont val="Arial"/>
        <family val="2"/>
      </rPr>
      <t xml:space="preserve">da parte dell'Ente. </t>
    </r>
  </si>
  <si>
    <r>
      <t xml:space="preserve">Le </t>
    </r>
    <r>
      <rPr>
        <b/>
        <sz val="10"/>
        <color rgb="FF535355"/>
        <rFont val="Arial"/>
        <family val="2"/>
      </rPr>
      <t xml:space="preserve">misure adottate </t>
    </r>
    <r>
      <rPr>
        <sz val="10"/>
        <color rgb="FF535355"/>
        <rFont val="Arial"/>
        <family val="2"/>
      </rPr>
      <t xml:space="preserve">dall'Ente risultano </t>
    </r>
    <r>
      <rPr>
        <b/>
        <sz val="10"/>
        <color rgb="FF535355"/>
        <rFont val="Arial"/>
        <family val="2"/>
      </rPr>
      <t>non complete</t>
    </r>
    <r>
      <rPr>
        <sz val="10"/>
        <color rgb="FF535355"/>
        <rFont val="Arial"/>
        <family val="2"/>
      </rPr>
      <t xml:space="preserve"> rispetto alle caratteristiche dell'Ente e/o </t>
    </r>
    <r>
      <rPr>
        <b/>
        <sz val="10"/>
        <color rgb="FF535355"/>
        <rFont val="Arial"/>
        <family val="2"/>
      </rPr>
      <t>sufficientemente specifiche</t>
    </r>
    <r>
      <rPr>
        <sz val="10"/>
        <color rgb="FF535355"/>
        <rFont val="Arial"/>
        <family val="2"/>
      </rPr>
      <t xml:space="preserve"> per contrastare il livello di esposizione al rischio corruttivo. Tali misure risultano </t>
    </r>
    <r>
      <rPr>
        <b/>
        <sz val="10"/>
        <color rgb="FF535355"/>
        <rFont val="Arial"/>
        <family val="2"/>
      </rPr>
      <t>parzialmente attuate</t>
    </r>
    <r>
      <rPr>
        <sz val="10"/>
        <color rgb="FF535355"/>
        <rFont val="Arial"/>
        <family val="2"/>
      </rPr>
      <t xml:space="preserve"> da parte dell'Ente.</t>
    </r>
  </si>
  <si>
    <t>Non adeguato</t>
  </si>
  <si>
    <r>
      <t xml:space="preserve">L'Ente </t>
    </r>
    <r>
      <rPr>
        <b/>
        <sz val="10"/>
        <color rgb="FF535355"/>
        <rFont val="Arial"/>
        <family val="2"/>
      </rPr>
      <t>non ha adottato delle misure</t>
    </r>
    <r>
      <rPr>
        <sz val="10"/>
        <color rgb="FF535355"/>
        <rFont val="Arial"/>
        <family val="2"/>
      </rPr>
      <t xml:space="preserve"> di prevenzione del rischio corruttivo e dei suoi fattori abilitanti oppure le ha adottate ma hanno carattere di totale </t>
    </r>
    <r>
      <rPr>
        <b/>
        <sz val="10"/>
        <color rgb="FF535355"/>
        <rFont val="Arial"/>
        <family val="2"/>
      </rPr>
      <t xml:space="preserve">astrattezza e generalità </t>
    </r>
    <r>
      <rPr>
        <sz val="10"/>
        <color rgb="FF535355"/>
        <rFont val="Arial"/>
        <family val="2"/>
      </rPr>
      <t xml:space="preserve">non essendo personalizzate rispetto alla realtà dell'Ente ed al livello di esposizione al rischio corruttivo.
Le misure </t>
    </r>
    <r>
      <rPr>
        <b/>
        <sz val="10"/>
        <color rgb="FF535355"/>
        <rFont val="Arial"/>
        <family val="2"/>
      </rPr>
      <t>non sono attuate</t>
    </r>
    <r>
      <rPr>
        <sz val="10"/>
        <color rgb="FF535355"/>
        <rFont val="Arial"/>
        <family val="2"/>
      </rPr>
      <t xml:space="preserve"> da parte dell'Ente.</t>
    </r>
  </si>
  <si>
    <t>SERVIZIO</t>
  </si>
  <si>
    <t>Programmazione e Bilancio</t>
  </si>
  <si>
    <t>Esame delle proposte dei fabbisogni finanziari dei responsabili dei servizi e delle fonti di entrata correlate.</t>
  </si>
  <si>
    <t>Verifica della veridicità e praticabilità finanziaria delle proposte avanzate dai responsabili dei servizi ed eventuali aggiustamenti di carattere finanziario per garantire l’ equilibrio economico – finanziario, nonché i vincoli di finanza pubblica.</t>
  </si>
  <si>
    <t>Formazione e approvazione del bilancio. Successivo mantenimento dei relativi equilibri mediante la ricognizione sulla consistenza delle singole voci di entrata e di spesa, sull' esistenza di debiti fuori bilancio e di altre cause pregiudizievoli degli equilibri e conseguenti variazioni di bilancio compresa quella di assestamento generale.</t>
  </si>
  <si>
    <t>Elaborazione di prospetti dimostrativi dell'attuazione della normativa emanata nel corso degli ultimi anni sul contenimento delle spese, predisposizione dei relativi atti di indirizzo e/o di gestione, ove necessari, e monitoraggio periodico.</t>
  </si>
  <si>
    <t>Elaborazione dei documenti contabili ai fini dell' assegnazione dei PEG e relativa predisposizione nei termini degli atti deliberativi.</t>
  </si>
  <si>
    <t>Redazione dei documenti contabili componenti il Rendiconto di gestione, preceduta dagli adempimenti propedeutici (verifica del Conto del tesoriere e del Conto degli agenti Contabili Interni e adozione Determine di parificazione, operazioni di riaccertamento dei residui, chiusura della contabilità IVA, aggiornamento dell’ Inventario) e seguita dagli adempimenti conseguenti (trasmissioni alla Corte dei Conti, pubblicazione in Amministrazione Trasparente, trasmissione alla BDAP).</t>
  </si>
  <si>
    <t>Individuazione del GAP e del Perimetro di consolidamento, verifica dei presupposti per la redazione del Bilancio Consolidato e Razionalizzazione Periodica delle Partecipazioni Pubbliche D. LGS. 175/2016 art.20. Successiva pubblicazione degli atti in Amministrazione Trasparente e trasmissione alla BDAP).</t>
  </si>
  <si>
    <t>Economico Finanziario</t>
  </si>
  <si>
    <t>Gestione delle entrate attraverso l’ analisi della documentazione relativa a: ragione del credito, idoneo titolo giuridico, soggetto debitore e importo del credito.</t>
  </si>
  <si>
    <t>Emissione tempestiva degli ordinativi di incasso.</t>
  </si>
  <si>
    <t>Registrazione di fatture pervenute e notifica della registrazione all’ ufficio competente per la liquidazione.</t>
  </si>
  <si>
    <t>Controllo amministrativo, contabile e fiscale degli atti di liquidazione.</t>
  </si>
  <si>
    <t>Emissione dei mandati di pagamento entro 15 giorni dalla avvenuta liquidazione e comunque entro il termine stabilito dall’ art.5 D.lgs. 231/2002.</t>
  </si>
  <si>
    <t>Procedure stipendiali. Emissione nei termini dei relativi mandati di pagamento e ordinativi di incasso.</t>
  </si>
  <si>
    <t>Emissione dei mandati di pagamento ed elaborazione del Mod. F24EP per il versamento mensile dei contributi previdenziali e fiscali nei termini.</t>
  </si>
  <si>
    <t>Predisposizione documenti per Dichiarazione annuale IVA e IRAP.</t>
  </si>
  <si>
    <t>Elaborazione e trasmissione nei termini della Certificazione Unica ai lavoratori autonomi.</t>
  </si>
  <si>
    <t>Rate mutui. Quadratura dati di bilancio con comunicazioni Istituti di credito ed emissione dei relativi mandati di pagamento nei termini rispetto alle scadenze semestrali.</t>
  </si>
  <si>
    <t>Verifiche trimestrali di cassa. Elaborazione prospetti da sottoporre all' esame del Revisore unico dei Conti.</t>
  </si>
  <si>
    <t>Assolvimento tempestivo degli obblighi sulla Trasparenza mediante pubblicazione dei dati di competenza del Settore nella sezione Amministrazione Trasparente del portale dell' Ente.</t>
  </si>
  <si>
    <t>Svolgimento degli adempimenti sulla Piattaforma per la Certificazione dei crediti.</t>
  </si>
  <si>
    <t>Economato</t>
  </si>
  <si>
    <t>Approvvigionamento e distribuzione dei buoni carburante per l' autotrazione dei mezzi dell' Ente.</t>
  </si>
  <si>
    <t>Rimborso periodico delle spese economali e relativa rendicontazione all' Organo di revisione.</t>
  </si>
  <si>
    <t>Riscossione diretta di alcune entrate da parte dell' Agente contabile e tempestivo versamento in tesoreria.</t>
  </si>
  <si>
    <t xml:space="preserve">Tenuta repertorio contratti assegnazione repertorio, predisposizione e pagamento f23, preparazione atti per relativa registrazione. </t>
  </si>
  <si>
    <t xml:space="preserve">Inventario beni </t>
  </si>
  <si>
    <t>Tenuta e gestione degli inventari dei beni mobili.</t>
  </si>
  <si>
    <t xml:space="preserve">Lavori pubblici e patrimonio </t>
  </si>
  <si>
    <t>Servizi vari di manutenzione immobili, strade, assistenza a manifestazioni elettorali ecc.</t>
  </si>
  <si>
    <t>Ambiente e sicurezza</t>
  </si>
  <si>
    <t xml:space="preserve">Edilizia e urbanistica </t>
  </si>
  <si>
    <t>Interventi di Polizia edilizia sul territorio connessa ad esposti o attività ordinaria.</t>
  </si>
  <si>
    <t>Convenzione di edilizia abitativa – Stipula</t>
  </si>
  <si>
    <t>Procedure per la redazione del PUG (Piano urbanistico Generale).</t>
  </si>
  <si>
    <t>Tutela del verde ed ecologia</t>
  </si>
  <si>
    <t>Acquisizione beni e servizi di manutenzione del verde pubblico.</t>
  </si>
  <si>
    <t>Acquisizione beni e servizi di manutenzione del verde pubblico in economia.</t>
  </si>
  <si>
    <t>Cimiteri e Zone di Rispetto</t>
  </si>
  <si>
    <t>DOTT. FABIO RIZZO</t>
  </si>
  <si>
    <t xml:space="preserve">Procedura di gara d’appalto lavori pubblici (Dall’arrivo del fascicolo del servizio competente alla stipula del contratto in tutte le forme previste dall’art. 32 c. 14 del D. Lgs 50/2016). </t>
  </si>
  <si>
    <t>Pubblicazione dei documenti contabili sul portale dell' Ente, in Amministrazione Trasparente e sulla BDAP.</t>
  </si>
  <si>
    <t xml:space="preserve">Pagamento tempestivo delle piccole spese mediante buoni economali. </t>
  </si>
  <si>
    <t>Approvvigionamento tempestivo di materiale di consumo per gli uffici dell' Ente.</t>
  </si>
  <si>
    <t>Programmazione, gestione e rendicontazione fondi comunitari, statali, regionali.</t>
  </si>
  <si>
    <t>Acquisizione beni e servizi.</t>
  </si>
  <si>
    <t>Acquisizione beni e servizi in economia.</t>
  </si>
  <si>
    <t>Subappalto – Autorizzazione.</t>
  </si>
  <si>
    <t>Varianti – Approvazioni.</t>
  </si>
  <si>
    <t>Programma oopp.</t>
  </si>
  <si>
    <t>Piano alienazioni e valorizzazione patrimonio dell’ente.</t>
  </si>
  <si>
    <t>Alienazione di beni immobili, acquisti e permute di immobili e/o diritti reali minori.</t>
  </si>
  <si>
    <t>Concessione di beni e locazioni passive.</t>
  </si>
  <si>
    <t>Tenuta e gestione degli inventari dei beni immobili.</t>
  </si>
  <si>
    <t>Gestione patrimonio dell’ente e dei beni confiscati in carico.</t>
  </si>
  <si>
    <t>Gestione alloggi di edilizia residenziale pubblica manutenzione e successiva attività di assegnazione.</t>
  </si>
  <si>
    <t>Assegnazione in locazione di alloggi ERP, compresi quelli di proprietà comunale, che si renderanno disponibili nel Comune di Cellino San Marco, salvo eventuali riserve di alloggi previste dalla legge.</t>
  </si>
  <si>
    <t>Piani Esecutivi di edilizia residenziale pubblica.</t>
  </si>
  <si>
    <t>Opere di urbanizzazione a scomputo.</t>
  </si>
  <si>
    <t>Definizione strumenti e atti regolamentari di programmazione urbanistica dell'insediamento delle attività commerciali e di somministrazione.</t>
  </si>
  <si>
    <t>Istruttoria delle pratiche edilizie di SUE (con richiesta di eventuale documentazione integrativa e rilascio di titoli autorizzativi).</t>
  </si>
  <si>
    <t>Istruttoria delle pratiche edilizie di SUAP (con richiesta di eventuale documentazione integrativa e rilascio del parere di competenza).</t>
  </si>
  <si>
    <t>Autorizzazioni edilizie /C.I.L.A. (Comunicazione inizio lavori asseverata).</t>
  </si>
  <si>
    <t>Asseveramento opere interne /C.I.L. (Comunicazione inizio Lavori).</t>
  </si>
  <si>
    <t>D.I.A. (Denuncia Inizio Attività)/S.C.I.A. (Segnalazione Certificata Inizio Attività).</t>
  </si>
  <si>
    <t>Rilascio Certificati di Destinazione Urbanistica.</t>
  </si>
  <si>
    <t>Certificati di conformità al titolo Edilizio e S.C.A. per Agibilità ex Certificati di Conformità.</t>
  </si>
  <si>
    <t>Deposito tipo di frazionamento –art. 30, co. 5 e 8, DPR 380/2001 (ex art.18 L. 47/85).</t>
  </si>
  <si>
    <t>Istruttoria e rilascio di concessioni edilizie in sanatoria L. 47/1985, L. 724/94 e L. 326/2003.</t>
  </si>
  <si>
    <t>Varianti in corso d’opera.</t>
  </si>
  <si>
    <t>Repressione abusi edilizi: demolizione d’ufficio –art.27 DPR 380/2001 (ex art.4, co. 2, L. 47/1985).</t>
  </si>
  <si>
    <t>Repressione abusi edilizi: sospensione lavori art.27, co. 3, DPR 380/2001 istruttoria delle pratiche di condono edilizio.</t>
  </si>
  <si>
    <t>Repressione abusi edilizi: ingiunzione a rimuovere o a demolire art.31, co. 1, DPR 380/2001 (ex art.7, co. 1, L. 47/1985) .</t>
  </si>
  <si>
    <t>Repressione abusi edilizi: ingiunzione alla rimozione/sanatoria pecuniaria in caso di impossibilità a demolire –art. 33, co. 1 e 2 DPR 380/2001 (ex art.9 L. 47/1985).</t>
  </si>
  <si>
    <t>Repressione abusi edilizi: sanzione pecuniaria –opere di manutenzione straordinaria –art. 37, co. 1, DPR 380/2001 (ex art.10 L. 47/1985).</t>
  </si>
  <si>
    <t>Repressione abusi edilizi: opere interne –sanzione pecuniaria (ex art.9, co. 3, L.R. 26/85).</t>
  </si>
  <si>
    <t>Repressione abusi edilizi: ingiunzione, demolizione e/o sanzione pecuniaria –art. 34, co. 1 e 2, DPR 380/2001 (ex art.12 L. 47/1985).</t>
  </si>
  <si>
    <t>Repressione abusi edilizi: ingiunzione ripristino stato dei luoghi –art.35, co. 1 e 2, DPR 380/2001 (ex art.14 L. 47/1985).</t>
  </si>
  <si>
    <t>Lottizzazione abusiva –art. 30, co. 7, DPR 380/2001 (ex art.18 L. 47/1985).</t>
  </si>
  <si>
    <t>Affidamento in concessione lavori pubblici e servizi.</t>
  </si>
  <si>
    <t>Procedimento ai fini spropriativi per la realizzazione di un'opera pubblica o di pubblica utilità il cui avvio necessita della dichiarazione di pubblica utilità.</t>
  </si>
  <si>
    <t>Contributo di costruzione – Calcolo – Restituzione.</t>
  </si>
  <si>
    <t>Oneri di urbanizzazione primaria e secondaria – Aggiornamento.</t>
  </si>
  <si>
    <t>Violazione urbanistico edilizie – Comunicazioni all’autorità giudiziaria, al competente organo regionale e al responsabile del servizio.</t>
  </si>
  <si>
    <t>Procedimento per rilascio concessione amministrativa superficie cimiteriale per tumuli, cappelle, edicole , celle colombaie e cellette ossarie.</t>
  </si>
  <si>
    <t>Provvedimenti di tipo dichiarativo nell'ambito dei servizi cimiteriali.</t>
  </si>
  <si>
    <t>Provvedimenti di tipo autorizzatorio, istanze e concessioni nell'ambito dei servizi cimiteriali.</t>
  </si>
  <si>
    <t>Rilascio autorizzazione per operazioni cimiteriali quali inumazione, tumulazione, traslazione, esumazione ed estumulazione.</t>
  </si>
  <si>
    <t>Pulizia delle strade in occasione di manifestazioni e/o Festività.</t>
  </si>
  <si>
    <t>Attività delegate da parte della Regione Puglia in materia di vigilanza Ambientale.</t>
  </si>
  <si>
    <t>Recupero rifiuti contenenti amianto e materiali inerti, rinvenuti sul territorio comunale, da parte dei cittadini, dei Carabinieri e della Polizia Locale.</t>
  </si>
  <si>
    <t xml:space="preserve">ING. GIANNI PATERA
</t>
  </si>
  <si>
    <t xml:space="preserve">PROGRAMMAZIONE E BILANCIO </t>
  </si>
  <si>
    <t>ECONOMICO FINANZIARIO</t>
  </si>
  <si>
    <t xml:space="preserve">ECONOMATO </t>
  </si>
  <si>
    <t xml:space="preserve">INVENTARIO BENI </t>
  </si>
  <si>
    <t xml:space="preserve">LAVORI PUBBLICI E PATRIMONIO </t>
  </si>
  <si>
    <t>AMBIENTE E SICUREZZA</t>
  </si>
  <si>
    <t>ING. GIANNI PATERA</t>
  </si>
  <si>
    <t>EDILIZIA E URBANISTICA</t>
  </si>
  <si>
    <t>TUTELA DEL VERDE ED ECOLOGIA</t>
  </si>
  <si>
    <t>CIMITERI E ZONE DI RISPETTO</t>
  </si>
  <si>
    <t>POLIZIA MUNICIPALE</t>
  </si>
  <si>
    <t>Fornitura armamento del personale in servizio e vestiario del personale.</t>
  </si>
  <si>
    <t>Noleggio della nuova autovettura di servizio e manutenzione di quelle in dotazione</t>
  </si>
  <si>
    <t>Gestione del personale - Predisposizione Servizio ordinario - Turni - Reperibilità - Ferie – Permessi - Servizio Straordinario - Circolari - Formazione - Aggiornamento.</t>
  </si>
  <si>
    <t>Abbonamento alle banche dati inerenti il servizio di visure targhe e veicoli rubati, decurtazione punti, collegamenti ai sistemi Sives, NDR, Cremss.</t>
  </si>
  <si>
    <t>Formazione ed addestramento delle unità in organico, soprattutto attraverso la frequenza di corsi professionali e di aggiornamento compreso il corso obbligatorio del tiro a segno.</t>
  </si>
  <si>
    <t>Acquisto delle attrezzature e dei beni mobili per l’espletamento dei servizi d’istituto e per la dotazione dell’ufficio, ad es. cellulare di servizio, tesserini di riconoscimento ecc..</t>
  </si>
  <si>
    <t>Acquisto dei DPI necessari per fronteggiare l’emergenza in atto.</t>
  </si>
  <si>
    <t>Svolgimento delle attività di indagine su delega della Procura della Repubblica.</t>
  </si>
  <si>
    <t>Servizio di notifiche su richiesta della Procura della Repubblica ed altri enti.</t>
  </si>
  <si>
    <t>Accertamenti anagrafici e di ospitalità.</t>
  </si>
  <si>
    <t>Collaborazione con il Servizio Servizi Sociali in tema di indagini e accertamenti su minori o utenti deboli, in ambito scolastico familiare e sociale, di iniziativa o delegati dalla Procura della Repubblica per i minori o dal Tribunale dei Minori.</t>
  </si>
  <si>
    <t>Rapporti con l’Autorità Giudiziaria e Comunicazione NdR.</t>
  </si>
  <si>
    <t>Infortunistica stradale: Gestione Sinistri – Istruttoria- gestione ricorsi avverso sanzioni cds.</t>
  </si>
  <si>
    <t>Pareri, controlli e sopralluoghi a richiesta dell’Ufficio competente per occupazione di s.p. - Acquisizione e registrazione segnalazioni e rilievi, riscontri, comunicazioni a UTC, verifica ripristino, ecc...</t>
  </si>
  <si>
    <t>Informative anagrafiche/Accertamenti amministrativi.</t>
  </si>
  <si>
    <t>Controllo attività commerciali in sede fissa, su area pubblica, mercati, pubblici esercizi, attività ricettive, con particolare riferimento al controllo delle norme anti Covid.</t>
  </si>
  <si>
    <t>Controllo pubblicità, volantinaggio, occupazioni suolo pubblico.</t>
  </si>
  <si>
    <t>Accertamenti sulla sorvegliabilità dei pubblici servizi di nuova apertura.</t>
  </si>
  <si>
    <t>Attività, in collaborazione con l’ufficio SUAP, di organizzazione del mercato nonché altri eventi nel rispetto delle norme anticovid.</t>
  </si>
  <si>
    <t>Controllo ex Post UMA, affidamento incarico esterno per il controllo di primo e secondo livello..</t>
  </si>
  <si>
    <t>Controllo in materia urbanistico edilizia, con particolare riferimento in relazione agli accertamenti di natura penale o amministrativa coadiuvati dall’Ufficio Tecnico comunale.</t>
  </si>
  <si>
    <t>Polizia igienico-sanitaria e ambientale</t>
  </si>
  <si>
    <t>Controllo del territorio e vigilanza in materia ambientale, di igiene pubblica, RSU e raccolta differenziata, anche attraverso il noleggio di “Fototrappole”.</t>
  </si>
  <si>
    <t>Controllo dell’osservanza delle norme covid in materia di raccolta differenziata da parte dei soggetti posti in quarantena o in isolamento fiduciario.</t>
  </si>
  <si>
    <t>Accertamento delle violazioni per l’inosservanza delle norme relative all’obbligo di pulizia dei suoli nel centro abitato.</t>
  </si>
  <si>
    <t>Randagismo</t>
  </si>
  <si>
    <t>Riscontro sulle segnalazioni relative agli animali d’affezione vaganti e feriti a cui occorre prestare soccorso tramite il servizio veterinario ASL.</t>
  </si>
  <si>
    <t>Acquisto e consegna, con cadenza semestrale, di alimenti per cani in favore dei volontari che si occupano della cura e mantenimento dei cani presenti sul territorio.</t>
  </si>
  <si>
    <t>Rinnovo della convenzione con il canile privato per il ricovero dei cani di proprietà comunale e relativo controllo dell’effettivo numero e sulle condizioni di salute.</t>
  </si>
  <si>
    <t>Viabilità e infortunistica stradale</t>
  </si>
  <si>
    <t>Rilevazione dei sinistri stradali.</t>
  </si>
  <si>
    <t>Rinnovo della convenzione con apposita ditta per la messa in sicurezza e pulizia delle strade a seguito di sinistro stradale.</t>
  </si>
  <si>
    <t>Viabilità nei pressi degli Istituti scolastici, intensificata a seguito di riorganizzazione degli ingressi e delle uscite.</t>
  </si>
  <si>
    <t>Viabilità ed assistenza delle manifestazioni sportive, religiose e civili, con particolare riferimento al rispetto delle norme anticovid.</t>
  </si>
  <si>
    <t>Nulla osta per transiti eccezionali.</t>
  </si>
  <si>
    <t>Pareri d'ufficio o a richiesta di privati, sopralluoghi e relazioni per modifiche alla viabilità, predisposizione provvedimento finale (comunicazioni, delibere, ordinanze, autorizzazioni).</t>
  </si>
  <si>
    <t>Viabilità e Vigilanza stradale: Servizio di viabilità ordinaria Viabilità e Vigilanza stradale: Servizio di viabilità straordinaria in occasione di eventi e manifestazioni.</t>
  </si>
  <si>
    <t xml:space="preserve">Contravvenzioni </t>
  </si>
  <si>
    <t>Controllo e vigilanza in materia di polizia stradale con particolare riferimento all’accertamento delle violazioni di norme a tutela degli utenti deboli della strada.</t>
  </si>
  <si>
    <t>Acquisto di nuovi stampati per gli Atti giudiziari.</t>
  </si>
  <si>
    <t>Rispetto di Ordinanze e Regolamenti Comunali.</t>
  </si>
  <si>
    <t>Gestione codice della strada: Servizio Verbali (Registrazione e Cassa ) - CED/DTT - Notificazione - Predisposizione ruolo non pagati - Applicazione sanzioni accessorie - Decurtazione punti patente - Gestione ricorsi (Sistema S.A.N.A.) - Statistiche.</t>
  </si>
  <si>
    <t>Segnalazioni guasti e reclami</t>
  </si>
  <si>
    <t>Ricezione pubblico in fasce orarie determinate, garantendo anche, attraverso la attivazione del trasferimento di chiamata, la ricezione di segnalazioni telefoniche durante l’arco della giornata lavorativa.</t>
  </si>
  <si>
    <t>Comunicazioni agli uffici competenti a seguito di reclami o guasti segnalati dai cittadini o accertati da personale di questo Comando.</t>
  </si>
  <si>
    <t>Passi Carrabili – Pareri, Sopralluogo, Concessione.</t>
  </si>
  <si>
    <t>Controllo del territorio: Pubblica Illuminazione, buche, cedimenti, dissesti, tombini fogna/acqua/gas - Acquisizione e registrazione segnalazioni e rilievi, riscontri, comunicazioni a UTC, verifica ripristino, ecc.</t>
  </si>
  <si>
    <t xml:space="preserve">Protezione civile </t>
  </si>
  <si>
    <t>Coordinamento della protezione civile nell’ambito delle competenze assegnate dalla normativa di riferimento ivi compreso il servizio antincendio.</t>
  </si>
  <si>
    <t>Attivazione del C.O.C. in emergenza covid.</t>
  </si>
  <si>
    <t>Percorsi formativi per gli appartenenti al gruppo comunale di protezione civile.</t>
  </si>
  <si>
    <t>Rinnovo incarico al DPO dell’ente.</t>
  </si>
  <si>
    <t>Predisposizione attività di monitoraggio e adeguamento alla vigente normativa in materia di privacy in coordinamento con il D.P.O. dell’Ente mediante informative ad hoc pubblicate sul sito istituzionale e apposte nei locali aperti al pubblico, anche con riferimento alla misurazione della temperatura e all’accesso scaglionato.</t>
  </si>
  <si>
    <t>Predisposizione di nomine per il trattamento dei dati personali, anche in materia Covid.</t>
  </si>
  <si>
    <t>Disciplina degli impianti di videosorveglianza sul territorio comunale.</t>
  </si>
  <si>
    <t xml:space="preserve">Segnaletica stradale </t>
  </si>
  <si>
    <t>Acquisto e controllo dell’apposizione della segnaletica inerente: gli stalli per i disabili, i passaggi pedonali rialzati, passaggi pedonali nei pressi degli istituti scolastici, sostituzione dei segnali obsoleti, acquisto di transenne, acquisto di segnaletica inerente gli accessi al mercato nel rispetto della normativa anticovid.</t>
  </si>
  <si>
    <t>Emergenza Covid</t>
  </si>
  <si>
    <t>Servizi di Ordine Pubblico relativi all’emergenza, in collaborazione con le altre Forze di Polizia, disciplinati di volta in volta dalla Questura di Brindisi.</t>
  </si>
  <si>
    <t xml:space="preserve">PROCESSI TRASVERSALI A TUTTI I SETTORI </t>
  </si>
  <si>
    <t>Programmazione, gestione e rendicontazione fondi comunitari, statali, regionali</t>
  </si>
  <si>
    <t>Gestione della Sicurezza delle Informazioni e degli accessi PRIVACY</t>
  </si>
  <si>
    <t>Procedura negoziata o affidamento diretto per acquisizione beni e/o servizi</t>
  </si>
  <si>
    <t>Agricoltura</t>
  </si>
  <si>
    <t>Tesserino funghi (Provvedimento di tipo autorizzatorio).</t>
  </si>
  <si>
    <t xml:space="preserve">Commercio </t>
  </si>
  <si>
    <t>Definizione	e rettifica	del Regolamento Comunale per il Commercio su Aree Pubbliche, aggiornato alla normativa vigente. (Eventi legati al covid-19).</t>
  </si>
  <si>
    <t>Partecipazione a bandi collegati al Piano Strategico del Commercio ( Piano Borghi – Attività di promozione distretti Urbani del Commercio.</t>
  </si>
  <si>
    <t>Bandi ai fini dell'assegnazione dei posteggi nelle aree mercatali e nelle fiere.</t>
  </si>
  <si>
    <t>Rilascio autorizzazioni amministrative e relative concessioni agli operatori commerciali, aventi diritto, sia per i posteggi delle aree mercatali che per le fiere mercato.</t>
  </si>
  <si>
    <t xml:space="preserve">Istruttoria rilascio tesserini venatori. </t>
  </si>
  <si>
    <t>Spettacoli viaggianti (rilasci, rinnovi).</t>
  </si>
  <si>
    <t>Prese d’atto cose antiche e usate (rilasci e rinnovi).</t>
  </si>
  <si>
    <t>Apertura attività di palestre, strutture sportive.</t>
  </si>
  <si>
    <t>Certificazioni varie.</t>
  </si>
  <si>
    <t>Manifestazione temporanea all'aperto e/o in pubblici esercizi che non necessita di agibilità di pubblico spettacolo.</t>
  </si>
  <si>
    <t>Autorizzazione, trasferimento, subingresso esercizio di attività di barbiere, parrucchieri , estetiste e mestieri affini.</t>
  </si>
  <si>
    <t>Giochi leciti.</t>
  </si>
  <si>
    <t>Sale giochi.</t>
  </si>
  <si>
    <t>Apertura e trasferimento pubblici esercizi.</t>
  </si>
  <si>
    <t>Subingresso in pubblico esercizio.</t>
  </si>
  <si>
    <t>Autorizzazione all’apertura, ampliamento o trasferimento dell’esercizio commerciale.</t>
  </si>
  <si>
    <t>Distributori automatici.</t>
  </si>
  <si>
    <t>Produttori agricoli – vendita di prodotti di propria produzione.</t>
  </si>
  <si>
    <t>Ampliamento della superficie di vendita che non modifica le caratteristiche dell’esercizio.</t>
  </si>
  <si>
    <t>Subingresso in attività commerciali.</t>
  </si>
  <si>
    <t>Concessioni area pubblica per attrazioni spettacolo viaggiante.</t>
  </si>
  <si>
    <t>Concessioni per occupazioni occasionali (luminarie).</t>
  </si>
  <si>
    <t>Concessioni ventennali suolo pubblico per chioschi (BANDO).</t>
  </si>
  <si>
    <t>Autorizzazione al commercio su area pubblica con posteggio (BANDO).</t>
  </si>
  <si>
    <t>Subingresso al commercio su area pubblica con posteggio.</t>
  </si>
  <si>
    <t>Concessione di miglioria a seguito di Bando.</t>
  </si>
  <si>
    <t>Presa d'atto conseguenti a modifiche strutturali degli impianti di distributori carburanti.</t>
  </si>
  <si>
    <t>Comunicazione motivi ostativi all’accoglimento di istanze.</t>
  </si>
  <si>
    <t>Rilascio Tesserino Raccolta funghi.</t>
  </si>
  <si>
    <t>Rilascio libretto fiscale utenti motori agricoli.</t>
  </si>
  <si>
    <t>Assegnazione aree nel Piano Insediamenti Produttivi.</t>
  </si>
  <si>
    <t>Organizzazione Fiere.</t>
  </si>
  <si>
    <t>SUAP</t>
  </si>
  <si>
    <t>PROVVEDIMENTI DI TIPO AUTORIZZATORIO, ISTANZE E CONCESSIONI PER ATTIVITA' PRODUTTIVE.</t>
  </si>
  <si>
    <t>Istruttoria e gestione di tutti i procedimenti amministrativi inerenti le pratiche di Attività Produttive (Commercio, Artigianato, Agricoltura, Somministrazione Alimenti e bevande, forme speciali di vendita, Vendita diretta da parte di produttori agricoli - Strutture ricettive - Agriturismo - Agenzie d'affari, Acconciatori ed Estetisti - Panifici, ecc.).</t>
  </si>
  <si>
    <t>Implementazione della fase del controllo SUAP, in merito ai presupposti ed ai requisiti per l'esercizio di attività imprenditoriali. Attività resasi ulteriormente evidenziata dalla crescente estensione dell'istituto della Segnalazione Certificata Inizio Attività (Scia), che consente all'imprenditore di dare avvio immediato alla propria attività, con conseguente spostamento della fase di verifica istruttoria da una prospettiva "ex ante" ad una prospettiva "ex post".</t>
  </si>
  <si>
    <t>Individuazione degli elementi su cui intraprendere azioni di accompagnamento alle procedure previste da "Impresa in un giorno" (quali pagamenti elettronici, digitalizzazione dei procedimenti, formazione aziende ecc.) e definizione di un conseguente piano di interventi.</t>
  </si>
  <si>
    <t>Gestione di tutti i procedimenti inerenti le pratiche relative ad impianti di Energia Rinnovabile con la relativa riscossione della royalty annuale.</t>
  </si>
  <si>
    <t>Predisposizione atti di gara per gestione affidamenti/acquisti per attività del Settore VI1. Attività Produttive e S.U.A.P.</t>
  </si>
  <si>
    <t>Procedimento in Variante PRG art. 8 DPR 160/2010 (Provvedimento di tipo autorizzatorio).</t>
  </si>
  <si>
    <t>Autorizzazione Unica Ambientale (Provvedimento di tipo autorizzatorio) D.P.R. 59/2013.</t>
  </si>
  <si>
    <t>Sponsorizzazioni Realizzazione o Acquisizione a titolo gratuito di interventi, servizi, prestazioni, anche economiche, beni e attività istituzionali con soggetti pubblici o privati e con qualsiasi soggetto che non svolga attività in conflitto.</t>
  </si>
  <si>
    <t>Rilascio autorizzazioni per attività turistiche.</t>
  </si>
  <si>
    <t xml:space="preserve">Sistema Informatico </t>
  </si>
  <si>
    <t>PROGRAMMAZIONE GARE E GESTIONE FORNITORI NELL'AMBITO DEI SERVIZI INFORMATICI.</t>
  </si>
  <si>
    <t>SVILUPPO INFRASTRUTTURA INFORMATICA.</t>
  </si>
  <si>
    <t>GESTIONE DEI SISTEMI INFORMATIVI.</t>
  </si>
  <si>
    <t>Definizione per il completo passaggio a Voip delle infrastrutture comunali, con conseguente ottenimento di banda Minima garantita (100 Gb).</t>
  </si>
  <si>
    <t>Avvio attività progetto CLOUD COMPUTING.</t>
  </si>
  <si>
    <t>Affidamento d'incarico a società esterna per la manutenzione del sistema informatico comunale.</t>
  </si>
  <si>
    <t>AFFIDAMENTO A SOCIETA’ fornitura software applicativo “ Tutto gare” con relative formazione ( Triennale).</t>
  </si>
  <si>
    <t>Affidamento a società sterna gestione sito istituzionale comunale adeguato alla normative vigente.</t>
  </si>
  <si>
    <t>Manutenzione e aggiornamenti giornalieri di tutte le procedure informatiche in uso.</t>
  </si>
  <si>
    <t>Definizione e completamento delle attività di formazione del personale per la gestione del protocollo e scrivania virtuale dedicata.</t>
  </si>
  <si>
    <t>Gestione delle dotazioni informatiche dell'Ente.</t>
  </si>
  <si>
    <t>TURISMO E SPETTACOLI</t>
  </si>
  <si>
    <t xml:space="preserve">Pubblico spettacolo </t>
  </si>
  <si>
    <t>Istruttoria e gestione di tutti i procedimenti inerenti le pratiche delle varie manifestazioni civili e religiose che si svolgeranno nell'anno 2020.</t>
  </si>
  <si>
    <t>Istruttoria e gestione di tutti i procedimenti inerenti le pratiche degli Spettacoli Viaggianti.</t>
  </si>
  <si>
    <t>Istruttoria e gestione di tutti i procedimenti interessanti la Commissione Comunale di Vigilanza Locali Pubblico Spettacolo.</t>
  </si>
  <si>
    <t>TRIBUTI E FISCALITA' LOCALE</t>
  </si>
  <si>
    <t xml:space="preserve">Tributi </t>
  </si>
  <si>
    <t>Tariffarie - IMU, TASI, Addizionale IRPEF, ICP, DPA, COSAP, e relativa pubblicazione sul Portale del Federalismo Fiscale.</t>
  </si>
  <si>
    <t>Predisposizione del nuovo regolamento IMU.</t>
  </si>
  <si>
    <t>Predisposizione Piano Economico Finanziario Tari per l'anno 2020, elaborazione simulazioni tariffarie, determinazione tariffe utenze domestiche e non domestiche e pubblicazione delle stesse sul Portale del Federalismo Fiscale.</t>
  </si>
  <si>
    <t>Predisposizione affidamento del servizio di stampa, imbustamento e postalizzazione avvisi TARI 2020 e creazione sul MEPA di apposita R.d.O. (richiesta di offerta) rivolta a società specializzate nel servizio di stampa e recapito per l'individuazione del soggetto a cui affidare il servizio.</t>
  </si>
  <si>
    <t>Elaborazione ed emissione avvisi di pagamento del Canone Occupazione Spazi ed Aree Pubbliche relativa ai Passi carrabili e ad altre concessioni anno 2020.</t>
  </si>
  <si>
    <t>Emissione solleciti di pagamento TARI 2015 e successivamente emissione degli avvisi di accertamento TARI 2015.</t>
  </si>
  <si>
    <t>Controllo istanze di rateizzazione avvisi di accertamento ICI/IMU - TARSU/TARES/TARI ed emissione di eventuali solleciti ed avvisi di accertamento.</t>
  </si>
  <si>
    <t>Controllo posizioni contributive relative alla COSAP mercati settimanali Elaborazione ed emissione avvisi di accertamento Canone Occupazione Spazi ed Aree Pubbliche.</t>
  </si>
  <si>
    <t>Aggiornamento dell’archivio tributi con caricamento di tutti i bollettini di versamento sul proprio gestionale, controlli ed incroci di dati finalizzati al recupero dell’evasione tributaria.</t>
  </si>
  <si>
    <t>Predisposizione PEF.</t>
  </si>
  <si>
    <t>Rilascio concessioni occupazioni suolo pubblico.</t>
  </si>
  <si>
    <t>Domande di esonero, di riduzione, di agevolazione Domande di rimborso di somme versate e non dovute Domande di compensazione somme a credito e a debito relative a stesso tributo.</t>
  </si>
  <si>
    <t>Accertamento in rettifica o d'ufficio Accertamento con adesione Istanze di annullamento o di revoca o di sospensione dell'atto di accertamento.</t>
  </si>
  <si>
    <t>GESTIONE EMERGENZA COVID 2019</t>
  </si>
  <si>
    <t>Gestione del servizio di spazzamento, raccolta e trasporto rifiuti solidi urbani ed assimilati:
- Gara per individuazione del gestore;
- Esecuzione del rapporto contrattuale;
- Rapporti con gli impianti per i conferimenti selezionati dall’AGER e applicazione delle tariffe dallo stesso disposte, oltreché degli adeguamenti infra -annuali; gestione quota annuale per il funzionamento dell’Agenzia;
- Verifiche con sopralluoghi mensili e/o trimestrali presso gli impianti della differenziata e presso gli impianti di destinazione sul materiale della piattaforma effettuate da personale dell’Ufficio Tecnico;
- Convenzioni CONAI dei consorzi di Filiera: gestione dei corrispettivi provenienti dalle Convenzioni con cadenza mensile e/o trimestrale previa emissione di fattura elettronica da parte di questo Comune; inoltre in seguito agli affidamenti effettuati nei confronti delle società che si occupano di differenziata, gestione diretta per chiusura/apertura della convenzione con l’impianto di conferimento
- Consorzio Speciale per la Bonifica dell’ARNEO: richieste di interventi.
- Liquidazioni bollette per forniture/servizi di ogni genere ad esclusione dei servizi telefonici.
- Compilazione delle schede di caratterizzazione dei rifiuti differenziati prima del conferimento presso gli impianti individuati dal Comune;</t>
  </si>
  <si>
    <t>- Gestione della disinfezione, disinfestazione e derattizzazione del territorio del Comune;
- Ricezione richieste :di contenitori per il conferimento dei rifiuti; di recupero rifiuti abbandonati, rinvenuti sul territorio comunale da parte dei cittadini, dei Carabinieri e della Polizia Locale; diserbo stradale.</t>
  </si>
  <si>
    <t>POLIZIA COMMERCIALE</t>
  </si>
  <si>
    <r>
      <t>Istruttoria pratiche ricevute tramite il portale IMPRESAINUNGIORNO.GOV.IT</t>
    </r>
    <r>
      <rPr>
        <u/>
        <sz val="10"/>
        <rFont val="Arial"/>
        <family val="2"/>
      </rPr>
      <t>CACCIA E PESCA</t>
    </r>
    <r>
      <rPr>
        <sz val="10"/>
        <rFont val="Arial"/>
        <family val="2"/>
      </rPr>
      <t>.</t>
    </r>
  </si>
  <si>
    <t>POLIZIA EDILIZIA</t>
  </si>
  <si>
    <t>POLIZIA IGIENICO-SANITARIA E AMBIENTALE</t>
  </si>
  <si>
    <t>RANDAGISMO</t>
  </si>
  <si>
    <t>VIABILITÀ E INFORTUNISTICA STRADALE</t>
  </si>
  <si>
    <t>CONTRAVVENZIONI</t>
  </si>
  <si>
    <t>SEGNALAZIONI GUASTI E RECLAMI</t>
  </si>
  <si>
    <t>PROTEZIONE CIVILE</t>
  </si>
  <si>
    <t>TUTELA PRIVACY E RISERVATEZZA DEI DATI, U.R.P. E COMUNICAZIONE ISTITUZIONALE</t>
  </si>
  <si>
    <t>SEGNALETICA STRADALE</t>
  </si>
  <si>
    <t>EMERGENZA COVID</t>
  </si>
  <si>
    <t>ATTIVITÀ PRODUTTIVE E S.U.A.P.</t>
  </si>
  <si>
    <t>SISTEMA INFORMATICO COMUNALE</t>
  </si>
  <si>
    <t>Processi trasversali a tutti i settori</t>
  </si>
  <si>
    <t>Polizia Locale</t>
  </si>
  <si>
    <t>Polizia Commerciale</t>
  </si>
  <si>
    <t>Polizia Edilizia</t>
  </si>
  <si>
    <t>Tutela privacy e riservatezza dei dati, U.R.P. e comunicazione istituzionale</t>
  </si>
  <si>
    <t>Progettazione realizzazione e rendicontazione opere pubbliche finanziate con risorse proprie e/o finanziamenti regionali statali o comunitari.</t>
  </si>
  <si>
    <t>Provvedimenti di tipo autorizzatorio, istanze e concessioni per servizi di viabilità: autorizzazioni all’esecuzione di scavi per la realizzazione di reti tecnologiche concessione all’uso del sottosuolo per l’attività di posa di impianti sotterranei controllo di verifica di regolarità dei lavori in sottosuolo e soprasuolo relativi alla posa di impianti sotterranei</t>
  </si>
  <si>
    <t>Attività ricettive (Bed and Breakfast).</t>
  </si>
  <si>
    <t>Autorizzazione per accensione fuochi artificiali.</t>
  </si>
  <si>
    <t>Subingresso in medie strutture di vendita.</t>
  </si>
  <si>
    <t>Istruttoria e gestione di tutti i procedimenti amministrativi (anche complessi) inerenti lo Sportello Unico per le Attività Produttive relativi a: rilascio permessi di costruire, ampliamenti, cambi d'uso, varianti urbanistiche, agibilità, CIL, CILA, SCIA, ecc.</t>
  </si>
  <si>
    <t>Individuazione dello strumento/istituto per l’affidamento di beni e servizi: Individuazione di requisiti di qualificazione e criteri di aggiudicazione e attribuzione del punteggio, Bando di gara, Nomina della commissione di gara, Aggiudicazione definitiva e predisposizione del contratto, Verifica dei requisiti ai fini della stipula del contratto, Approvazione delle modifiche del contratto originario, Verifiche in corso di esecuzione, Subappalto, Proroga, Liquidazione acconti o saldo, Verifica conformità / regolare esecuzione e svincolo cauzione, Utilizzo di rimedi di risoluzione delle controversie durante la fase di esecuzione del contratto, alternativi a quelli giurisdizionali.</t>
  </si>
  <si>
    <t>Individuazione dello strumento/istituto per l’affidamento di beni e servizi e lavori: Individuazione di requisiti di qualificazione e criteri di aggiudicazione e attribuzione del punteggio, Bando di gara, Nomina della commissione di gara, Aggiudicazione definitiva e predisposizione del contratto, Verifica dei requisiti ai fini della stipula del contratto, Approvazione delle modifiche del contratto originario, Verifiche in corso di esecuzione, Subappalto, Proroga, Liquidazione acconti o saldo, Verifica conformità / regolare esecuzione e svincolo cauzione, Utilizzo di rimedi di risoluzione delle controversie durante la fase di esecuzione del contratto, alternativi a quelli giurisdizionali.</t>
  </si>
  <si>
    <t>Funzioni di R.S.P.P. finalizzata:
- all’individuazione dei fattori di rischio, valutazione dei rischi ed elaborazione delle misure preventive e protettive, per la sicurezza e la salubrità degli ambienti di lavoro, di cui all'art.28,comma2, e dei sistemi di controllo di tali misure sulla base della specifica conoscenza dell'organizzazione del Comune; 
- all’ elaborazione ed aggiornamento del documento di valutazione dei rischi da predisporre per ogni singola struttura comunale, ai sensi dell’art. 17 comma 1 lett.a, del D.lgs. n. 81/2008, con i contenuti previsti dal successivo art. 28 e secondo le modalità prescritte dall’art. 29 del .Lgs. citato; 
 - alla nomina del Medico competente per lo svolgimento delle seguenti attività: alla redazione del Protocollo sanitario insieme al Datore di lavoro e al Responsabile del Servizio Prevenzione e Protezione; alla effettuazione degli accertamenti sanitari (sia preventivi che periodici) previsti nel protocollo sanitario; definizione dei giudizi di idoneità alla mansione dei lavoratori; alla istituzione ed aggiornamento, sotto la propria responsabilità, per ogni lavoratore soggetto a sorveglianza sanitaria, di una cartella sanitaria e di rischio; alla informazione ai lavoratori sugli accertamenti sanitari, sulla loro necessità e sui risultati; alla comunicazione dei risultati, in forma anonima, degli accertamenti sanitari al Rappresentante per la sicurezza; al controllo di sicurezza e salubrità degli ambienti di lavoro, con visite a frequenza almeno biennale; - effettuazione di visite mediche su richiesta dei lavoratori, solo se giustificate sulla base di rischi professionali; alla collaborazione con il Datore di lavoro ed il Responsabile del Servizio Prevenzione e Protezione per l’organizzazione del Pronto Soccorso; alla collaborazione con il Datore di lavoro per l’attività di formazione ed informazione dei lavoratori in tema di sicurezza.</t>
  </si>
  <si>
    <t>Gestione, archiviazione, trasmissione di documenti alla Provincia di Brindisi – settore edilizia sismica - di calcoli strutturali, relazioni a strutture ultimate e certificati di collaudo statico relativi a pratiche edilizie di SUE e di SUAP.</t>
  </si>
  <si>
    <t>Varianti e modifiche agli strumenti urbanistici vigenti (Programma di Fabbricazione , Piani Particolareggiati, Piani di lottizzazione).</t>
  </si>
  <si>
    <t>Individuazione dello strumento/istituto per l’affidamento di beni e servizi di manutenzione del verde pubblico: Individuazione di requisiti di qualificazione e criteri di aggiudicazione e attribuzione del punteggio, Bando di gara, Nomina della commissione di gara, Aggiudicazione definitiva e predisposizione del contratto, Verifica dei requisiti ai fini della stipula del contratto, Approvazione delle modifiche del contratto originario, Verifiche in corso di esecuzione, Subappalto, Proroga, Liquidazione acconti o saldo, Verifica conformità / regolare esecuzione e svincolo cauzione, Utilizzo di rimedi di risoluzione delle controversie durante la fase di esecuzione del contratto, alternativi a quelli giurisdizionali.</t>
  </si>
  <si>
    <t xml:space="preserve">DOTT.SSA LUANA CASALINI </t>
  </si>
  <si>
    <t>Accertamento delle violazioni delle norme anticovid e controlli congiunti con personale ASL nei pubblici esercizi.</t>
  </si>
  <si>
    <t xml:space="preserve">Accertamento dei ruoli non prescritti. </t>
  </si>
  <si>
    <t>Acquisto delle attrezzature e dei beni mobili per l’espletamento dei servizi, per la sede e per la manutenzione dei mezzi.</t>
  </si>
  <si>
    <t>DOTT. GIUSEPPE LACARBONARA</t>
  </si>
  <si>
    <t>Istruttoria e gestione procedimenti inerenti le pratiche UMA, funzioni delegate dalla Regione- comprese verifiche inadempienti.</t>
  </si>
  <si>
    <t>Conclusione per l’anno di riferimento delle attività di controlli ex-post UMA affidate a personale incaricato esterno e predisposizione procedure per gli anni successivi.</t>
  </si>
  <si>
    <t>Definizione e conclusione procedimenti amministrativi complessi a seguito di istanze procedimentali.</t>
  </si>
  <si>
    <t>Circoli, (apertura, trasferimenti, variazione).</t>
  </si>
  <si>
    <t>Autorizzazione all’apertura di medie e strutture di vendita .</t>
  </si>
  <si>
    <t>SEGRETARIO GENERALE</t>
  </si>
  <si>
    <t>Assistenza tecnica e operativa alle attività degli Organi Istituzionali (Consiglio, Giunta, Gruppi Consiliari, Commissioni Consiliari)</t>
  </si>
  <si>
    <t>Gestione sedute giunta e consiglio comunale convocazione, verbalizzazione, numerazione e pubblicazione atti relativi alle sedute</t>
  </si>
  <si>
    <t>PUBBLICAZIONE DOCUMENTI, DATI E informazioni ai sensi dell'art.14 d.lgs. 33/2013</t>
  </si>
  <si>
    <t>Gestione della registrazione delle sedute consiliari</t>
  </si>
  <si>
    <t>Predisposizione dell’ordine del giorno, convocazione delle sedute, predisposizione delle deliberazioni di Giunta e Consiglio seguendone tutto l’iter fino alla loro pubblicazione all’Albo Pretorio on-line ed eventuali adempimenti conseguenti</t>
  </si>
  <si>
    <t>Supporto e coordinamento nell'attività istruttoria degli atti amministrativi, verificando la corretta predisposizione della documentazione</t>
  </si>
  <si>
    <t>Controllo delle proposte di deliberazione formulate dai diversi settori</t>
  </si>
  <si>
    <t>Segreteria Sindaco</t>
  </si>
  <si>
    <t>Assistenza per atti monocratici ed ordinanze</t>
  </si>
  <si>
    <t>Gestione della corrispondenza</t>
  </si>
  <si>
    <t xml:space="preserve">Gestione rapporti con gli amministratori e Consiglieri Comunali </t>
  </si>
  <si>
    <t>Rapporti con gli altri Enti</t>
  </si>
  <si>
    <t xml:space="preserve">Comunicazione istituzionale divulgazione di notizie istituzionali di interesse per la popolazione, coordinandone il flusso dagli Uffici verso l’esterno </t>
  </si>
  <si>
    <t>Anagrafe</t>
  </si>
  <si>
    <t>Pratiche di immigrazione, emigrazione, variazione di indirizzo a richiesta degli interessati o d’ufficio</t>
  </si>
  <si>
    <t>Aggiornamento costante anagrafe della popolazione residente, ANPR, AIRE</t>
  </si>
  <si>
    <t>Rilascio attestazioni di regolarità del soggiorno per cittadini comunitari e tenuta banca dati permessi di soggiorno cittadini extracomunitari</t>
  </si>
  <si>
    <t>Rilascio certificazione allo sportello - servizio certificazione on line</t>
  </si>
  <si>
    <t>Rilascio carte di identità in conformità alle nuove disposizioni normative (cartacee ed elettroniche).</t>
  </si>
  <si>
    <t>Autentica sottoscrizioni su istanze rivolte a Pubbliche Amministrazioni o a Gestori di Pubblici Servizi</t>
  </si>
  <si>
    <t>Autentica sottoscrizioni negli atti di trasferimento di proprietà dei beni mobili registrati. Autentica copie</t>
  </si>
  <si>
    <t>Leva Militare</t>
  </si>
  <si>
    <t>Formazione e aggiornamento delle liste di leva. Rilascio certificato esito di leva e vidimazione congedi</t>
  </si>
  <si>
    <t>Stato Civile</t>
  </si>
  <si>
    <t>Redazione atti di stato civile: nascita – matrimonio – separazione - divorzio/cessazione effetti civili - cittadinanza e morte</t>
  </si>
  <si>
    <t>Celebrazione matrimoni</t>
  </si>
  <si>
    <t>Decreti di concessione cittadinanza italiana: notifica agli interessati – ricevimento giuramenti – iscrizione atti/attestazioni</t>
  </si>
  <si>
    <t>Pratiche di cittadinanza jure sanguinis</t>
  </si>
  <si>
    <t>Annotazioni nei registri di stato civile</t>
  </si>
  <si>
    <t>Comunicazioni/richieste a tutti gli enti interessati ai procedimenti</t>
  </si>
  <si>
    <t>Elettorale</t>
  </si>
  <si>
    <t>Revisioni dinamiche ordinarie e straordinarie. Revisioni semestrali</t>
  </si>
  <si>
    <t>Variazioni alle liste elettorali. Consultazioni elettorali</t>
  </si>
  <si>
    <t>Tenuta ed aggiornamento albo Corte d’Assise e d’Appello</t>
  </si>
  <si>
    <t>Affari del Personale e Concorsi</t>
  </si>
  <si>
    <t>Indizione di concorso pubblico e gestione di tutta la procedura dall’ adozione e pubblicazione del bando di concorso alla determina di assunzione e stipula del contratto di lavoro</t>
  </si>
  <si>
    <t>Cessazione dal servizio per dimissioni Cessazione dal servizio per collocamento a riposo per raggiunti limiti di età</t>
  </si>
  <si>
    <t xml:space="preserve">Riconoscimento infermità per causa di servizio </t>
  </si>
  <si>
    <t>Concessione per aspettativa senza assegni</t>
  </si>
  <si>
    <t>Concessione permessi per il diritto allo studio (150 ore)</t>
  </si>
  <si>
    <t>Aspettativa per motivi personali</t>
  </si>
  <si>
    <t>Congedo di maternità /paternità Congedo parentale</t>
  </si>
  <si>
    <t>Procedimento disciplinare con contestazione di addebiti</t>
  </si>
  <si>
    <t>Dispensa dal servizio per motivi di salute</t>
  </si>
  <si>
    <t>Certificazioni e attestazioni di servizio Certificazioni storiche di servizio</t>
  </si>
  <si>
    <t>Trasferimento di personale tra enti</t>
  </si>
  <si>
    <t>Mobilità interna, su istanza degli interessati</t>
  </si>
  <si>
    <t>Comando con rimborso di dipendenti ad altri enti</t>
  </si>
  <si>
    <t>Trasferimento d'ufficio di personale tra servizi comunali</t>
  </si>
  <si>
    <t>Distacco temporaneo o a tempo indeterminato di dipendenti</t>
  </si>
  <si>
    <t>Autorizzazione di incarichi esterni</t>
  </si>
  <si>
    <t>Modifica profilo professionale Cambio mansioni per idoneità fisica</t>
  </si>
  <si>
    <t>Concessione assegno alimentare (in sospensione dal servizio)</t>
  </si>
  <si>
    <t>Trattamento definitivo di pensione</t>
  </si>
  <si>
    <t>Cessione del quinto dello stipendio/piccolo prestito</t>
  </si>
  <si>
    <t>Corrispondenza con Enti privati e Istituti previdenziali (mod.PA 04)</t>
  </si>
  <si>
    <t>Progressione orizzontale</t>
  </si>
  <si>
    <t xml:space="preserve">Contrattazione collettiva decentrata </t>
  </si>
  <si>
    <t>Relazioni sindacali Informazione preventiva confronto contrattazione nelle materie fissate dal CCNL di settore.</t>
  </si>
  <si>
    <t>Attribuzione mansioni superiori</t>
  </si>
  <si>
    <t>Liquidazione previa verifica degli istituti del salario accessorio</t>
  </si>
  <si>
    <t>Distacco sindacale</t>
  </si>
  <si>
    <t>Determinazione della dotazione organica</t>
  </si>
  <si>
    <t>Programmazione delle assunzioni piano annuale</t>
  </si>
  <si>
    <t>Conto annuale del personale</t>
  </si>
  <si>
    <t>Trasformazione del contratto di lavoro da tempo pieno a part-time; rientro a full time e modifica articolazione oraria</t>
  </si>
  <si>
    <t>Rilevazione Presenze</t>
  </si>
  <si>
    <t>Gestione attività di Formazione personale</t>
  </si>
  <si>
    <t>Protocollo e Archivio</t>
  </si>
  <si>
    <t>Archiviazione atti: tenuta dell'archivio ed attività di ricerca degli atti depositati</t>
  </si>
  <si>
    <t>Protocollazione posta in arrivo e smistamento uffici</t>
  </si>
  <si>
    <t>Conservazione / gestione digitale degli archivi</t>
  </si>
  <si>
    <t>Contenzioso e Affari Legali</t>
  </si>
  <si>
    <t>Affidamento incarichi a legali esterni</t>
  </si>
  <si>
    <t>Attività giudiziale Attività stragiudiziale</t>
  </si>
  <si>
    <t>Recupero del credito</t>
  </si>
  <si>
    <t>Tenuta elenco legali di fiducia dell’ente</t>
  </si>
  <si>
    <t>DOTT. ANNACHIARA ELIA</t>
  </si>
  <si>
    <t>Servizi Sociali</t>
  </si>
  <si>
    <t>Consulenza psico-pedagogica per le famiglie con figli che frequentano la scuola primaria e secondaria</t>
  </si>
  <si>
    <t>Servizi di neuropsichiatria infantile</t>
  </si>
  <si>
    <t>Servizi psichiatrici per adulti</t>
  </si>
  <si>
    <t>Supporto per inserimento utenti presso R.S.A., R.S.S.A. Centri diurni e/o polivalenti</t>
  </si>
  <si>
    <t>Informazioni e domanda di accesso rispetto al servizio di ADI e SAD</t>
  </si>
  <si>
    <t>Informazioni relative ai servizi specifici territoriali d’ambito e modalità di accesso</t>
  </si>
  <si>
    <t>Disabili, Modalità per ottenere il sostegno educativo scolastico</t>
  </si>
  <si>
    <t>Informazioni relative ai servizi specifici territoriali e d’ambito e modalità per accedervi</t>
  </si>
  <si>
    <t>Modalità per ottenere pass disabili, istruttoria ed concessione</t>
  </si>
  <si>
    <t>Elaborazione e condivisione del progetto/contratto tra Servizio Sociale e utente</t>
  </si>
  <si>
    <t>Attuazione degli interventi previsti dal progetto</t>
  </si>
  <si>
    <t>Verifiche periodiche</t>
  </si>
  <si>
    <t>Conclusione del processo d’aiuto</t>
  </si>
  <si>
    <t>Indagini e relazioni su mandato della Procura della Repubblica per i Minorenni</t>
  </si>
  <si>
    <t>Presa incarico dei minori segnalati</t>
  </si>
  <si>
    <t>Colloqui individuali e familiari presso gli uffici Comunali e presso il domicilio dei minori</t>
  </si>
  <si>
    <t>Redazione relazioni e invio alla Procura per i Minorenni</t>
  </si>
  <si>
    <t>Concessione Assegni in favore di nuclei familiare con almeno tre figli minori a carico e assegno di maternità</t>
  </si>
  <si>
    <t>Assistenza ai cittadini per la presentazione delle istanze di accesso ai bonus energetici (Portale SGATE).</t>
  </si>
  <si>
    <t>Concessione Contributi Economici per famiglie indigenti</t>
  </si>
  <si>
    <t>Progetti di borse lavoro/tirocini terapeutico- lavorativi in favore di pazienti psichiatrici</t>
  </si>
  <si>
    <t>Attività di trasporto e assistenza disabili</t>
  </si>
  <si>
    <t>Progetto M.A.P. (Messa Alla Prova) in favore di minori affidati al Servizio Minorile dell'Amministrazione della Giustizia, al Servizio Sociale Comunale e al Consultorio Familiare</t>
  </si>
  <si>
    <t>Implementazione azioni Reddito di Dignità 3.0 II Edizione e Reddito di Cittadinanza dalla Presa in carico del soggetto beneficiario fino alla erogazione del beneficio economico Red 3.0 II Edizione e R.d.C. INPS</t>
  </si>
  <si>
    <t>Erogazione pasti gratuiti a cittadini indigenti attraverso il servizio mensa scolastica</t>
  </si>
  <si>
    <t>Convenzione con il Tribunale di Brindisi per lo svolgimento del lavoro di pubblica utilità-Messa alla Prova ai sensi degli artt.168 bis c.p., art. 464 bis c.p.p.,e art.2co.1 del D.M.8.06.2015 n.88 del Ministero della Giustizia</t>
  </si>
  <si>
    <t>Analisi del fabbisogno di diversi nuclei familiari per l'attivazione del Servizio ADE, attivato dall'Ambito</t>
  </si>
  <si>
    <t>Interventi urgenti e indifferibili di protezione sociale in favore delle persone in grave stato di bisogno</t>
  </si>
  <si>
    <t>Pubblica Istruzione</t>
  </si>
  <si>
    <t xml:space="preserve">Rendiconto piano comunale del Diritto allo Studio </t>
  </si>
  <si>
    <t>Richiesta conferma autorizzazione al funzionamento Asilo Nido (art.53 R. R. 4/2007)</t>
  </si>
  <si>
    <t>Predisposizione atti ed acquisto arredo scolastico</t>
  </si>
  <si>
    <t>Elaborazione ed implementazione di Progetti individuali rivolti ad alunni e studenti disabili/invalidi civili per l'assegnazione di Assistenti per l’Autonomia – di concerto con l’ASL BR– NIAT</t>
  </si>
  <si>
    <t>Gestione servizio mensa Miglioramento degli standard qualitativi</t>
  </si>
  <si>
    <t>Gestione Servizio Trasporto Scolastico</t>
  </si>
  <si>
    <t>Elaborazione piano regionale diritto allo studio con erogazione di finanziamenti regionali ed Erogazione Fondo Sistema Integrato 0 6 Anni con relativo rendiconto</t>
  </si>
  <si>
    <t>Cultura e Sport</t>
  </si>
  <si>
    <t>Attività amministrativa finalizzata al rilascio delle autorizzazioni all’uso degli impianti sportivi comunali, assegnazione degli spazi e delle fasce orarie</t>
  </si>
  <si>
    <t>Concessione a terzi della gestione pluriennale degli impianti sportivi comunali tramite apposite convenzioni</t>
  </si>
  <si>
    <t>Autorizzazione in favore delle Associazioni del Terzo Settore, su istanza di parte, ai fini dell'iscrizione nei Registri Regionali e Comunali</t>
  </si>
  <si>
    <t>Concessione del patrocinio in favore delle Associazioni del Terzo Settore e/o per iniziative di promozione sociale e culturale, su istanza di parte, ai fini dell'ottenimento del beneficio morale e/o economico</t>
  </si>
  <si>
    <t>Iniziative culturali in collaborazione con le scuole del territorio e con gli Enti del Terzo Settore</t>
  </si>
  <si>
    <t>Assegnazione di spazi orari per l'utilizzo e la gestione degli impianti sportivi</t>
  </si>
  <si>
    <t>Palestre scolastiche: determinazione tariffe per palestre scolastiche in orario extrascolastico e concessione autorizzazioni ad associazioni e federazioni sportive</t>
  </si>
  <si>
    <t>Erogazione contributi o benefici economici per l’organizzazione di eventi culturali (spettacoli , presentazioni di libri, concerti etc.)</t>
  </si>
  <si>
    <t>Acquisto defibrillatori per spazi collettivi e centri sportivi</t>
  </si>
  <si>
    <t>AFFARI GENERALI SEGRETERIA E ORGANI ISTITUZIONALI</t>
  </si>
  <si>
    <t>DEMOGRAFIA, STATO CIVILE E LEVA, ELETTORALE, STATISTICA</t>
  </si>
  <si>
    <t>AFFARI DEL PERSONALE E CONCORSI</t>
  </si>
  <si>
    <t>CONTENZIOSO E AFFARI LEGALI</t>
  </si>
  <si>
    <t>SERVIZI SOCIALI</t>
  </si>
  <si>
    <t>PUBBLICA ISTRUZIONE</t>
  </si>
  <si>
    <t>CULTURA E SPORT</t>
  </si>
  <si>
    <t>Collocamento in aspettative per mandato sindacale, politico e ammnistrativo</t>
  </si>
  <si>
    <t>Azioni di Segretariato Sociale Professionale rivolte a minori, giovani e famiglie, collaborazioni con gli Enti di giustizia</t>
  </si>
  <si>
    <t>Interventi per ampliare le opportunità di impiego e di integrazione del reddito per i soggetti "più deboli"</t>
  </si>
  <si>
    <t>Presa in carico utenza a diversi livelli (breve o complessa)attraverso le fasi del processo di aiuto: Accoglienza della domanda</t>
  </si>
  <si>
    <t>Approfondimenti e valutazione del bisogno (telefonate, incontri, visite domiciliari)</t>
  </si>
  <si>
    <t>Consulenza sociale (consulenza individuale o di coppia, consulenza strutture, consulenza associazioni, percorsi formativi)</t>
  </si>
  <si>
    <t>Interventi di sostegno economico, tramite buoni spesa, per nuclei familiari in condizioni di disagio e difficoltà momentanea a seguito dell`emergenza coronavirus</t>
  </si>
  <si>
    <t>Predisposizione ed implementazione Progetti di inserimento di altrettanti minori di età compresa tra i 16 e i 17 anni, inadempienti all’obbligo scolastico, presso corsi formativi di istruzione e formazione professionale finalizzati al completamento dell’obbligo formativo</t>
  </si>
  <si>
    <t>Avvio attività artigianale (barbieri, parrucchieri, estetiste, panifici, gastronomia d’asporto, ecc.,).</t>
  </si>
  <si>
    <t>Subingresso in attività artigianali (barbieri, parrucchieri, estetiste, panifici, gastronomia d’asporto, ecc.,).</t>
  </si>
  <si>
    <t>Liquidazione indennità gettoni di presenza alle sedute di consiglio e commissioni , rimborso permessi al datore di lavoro attività di supporto e informazione agli Amministratori Locali (Sindaco e Assessori e Consiglieri Comunali) per l’espletamento del mandato amministrativo</t>
  </si>
  <si>
    <t xml:space="preserve">Gestione e rendicontazione incassi diritti di segreteria e diritti carte d’identità </t>
  </si>
  <si>
    <t>Adempimenti diversi connessi al servizio elettorale Rilascio certificati di iscrizione nelle liste elettorali. Su richiesta di parte oppure da parte dei vari gruppi e movimenti politici, se ad uso candidature oppure elettorale (raccolta firme) Consegna tessera elettorale ai nuovi iscritti ed etichetta adesiva di variazione della sezione, Rilascio duplicati tessere elettorali ed etichette adesive Diritto di Voto per cittadino italiano residente estero. Invio cartoline avviso per elezioni Diritto di voto del Cittadino dell'Unione Europea esclusivamente per le elezioni del Parlamento Europeo e/o per quelle Comunali</t>
  </si>
  <si>
    <t xml:space="preserve">Convenzioni per collaborazioni ad alto contenuto di professionalità </t>
  </si>
  <si>
    <t>Programmazione, organizzazione e gestione dei servizi alla persona</t>
  </si>
  <si>
    <t>Buoni Libri: fornitura gratuita o semigratuita dei libri di testo agli alunni e studenti delle scuole secondarie di 1^ e 2^ statali e paritarie</t>
  </si>
  <si>
    <t xml:space="preserve">SETTORE I AMMINISTRAZIONE GENERALE </t>
  </si>
  <si>
    <t>SETTORE II AFFARI SOCIALI, PUBBLICA ISTRUZIONE E CULTURA</t>
  </si>
  <si>
    <t>SETTORE III ECONOMIA E FINANZA</t>
  </si>
  <si>
    <t>SETTORE IV TERRITORIO E AMBIENTE</t>
  </si>
  <si>
    <t>SETTORE V POLIZIA, VIGILANZA E PROTEZIONE CIVILE</t>
  </si>
  <si>
    <t>SETTORE VI TRIBUTI, ATTIVITÀ PRODUTTIVE, COMUNICAZIONE E INNOVAZIONE TECNOLOGICA</t>
  </si>
  <si>
    <t>TUTTE LE AREE</t>
  </si>
  <si>
    <t xml:space="preserve">Provv. ampliativi sfera giuridica destinatari effetto economico diretto ed immediato </t>
  </si>
  <si>
    <t xml:space="preserve">Provv. ampliativi sfera giuridica destinatari privi di effetto economico diretto ed immediato </t>
  </si>
  <si>
    <t>Gestione delle entrate, delle spese e del patrimonio</t>
  </si>
  <si>
    <t>Acquisizione e gestione del personale</t>
  </si>
  <si>
    <t>Affari legali e contenzioso</t>
  </si>
  <si>
    <t>Affari legali e contenzioso / Incarichi e nomine</t>
  </si>
  <si>
    <t>Affari legali e contenzioso /Incarichi e nomine</t>
  </si>
  <si>
    <t>CONTRATTI PUBBLICI</t>
  </si>
  <si>
    <t>Controlli, verifiche, ispezioni e sanzioni</t>
  </si>
  <si>
    <t>Gestione delle entrate, delle spese e del patrimonio / Controlli, verifiche, ispezioni e sanzioni</t>
  </si>
  <si>
    <t>esame della specifica normativa relativa ai vari fondi stanziati per l' emergenza sanitaria e contabilizzazione delle relative entrate e spese correlate.</t>
  </si>
  <si>
    <t>CONTROLLI VERIFICHE ISPEZIONI</t>
  </si>
  <si>
    <t>Gestione delle entrate, delle spese e del patrimonio- GESTIONE DEL PERSONALE</t>
  </si>
  <si>
    <t>GESTIONE DEL TERRITORIO</t>
  </si>
  <si>
    <t xml:space="preserve">Provv. ampliativi sfera giuridica destinatari PRIVI effetto economico diretto ed immediato </t>
  </si>
  <si>
    <t>GESTIONE TERRITORIO</t>
  </si>
  <si>
    <t xml:space="preserve">Provv. ampliativi sfera giuridica destinatari effetto economico diretto ed immediato / </t>
  </si>
  <si>
    <t>Provv. ampliativi sfera giuridica destinatari effetto economico diretto ed immediato / GESTIONE ENTRATE</t>
  </si>
  <si>
    <t>GESTIONE ENTRATE</t>
  </si>
  <si>
    <t>Rinnovo della convenzione con il medico veterinario</t>
  </si>
  <si>
    <t>Stipula della convenzione per l’utilizzo del canile sanitario.</t>
  </si>
  <si>
    <t>GESTIONE PERSONALE</t>
  </si>
  <si>
    <t>Relativi ai Passi Carrabili per l'anno d’imposta</t>
  </si>
  <si>
    <t>Fuoriuscita di informazioni sensibili prima della loro verbalizzazione / pubblicazione, a vantaggio di un determinato soggetto.</t>
  </si>
  <si>
    <t>Mancata trasparenza dei provvedimenti assunti nell'ambito delle attività.</t>
  </si>
  <si>
    <t xml:space="preserve">Fuoriuscita di informazioni sensibili </t>
  </si>
  <si>
    <t>OMESSO CONTROLLO FINANLIZZATO A FAVORIRE SOGGETTI DESTINATARI DEI PROVVEDIMENTI</t>
  </si>
  <si>
    <t>Fuoriuscita di informazioni sensibili / ERRATA ASSEGNAZIONE DEI PROCEDIMENTI PER FAVORIRE DETERMINATI SOGGETTI</t>
  </si>
  <si>
    <t>OMESSA VERIFICA SUSSISTENZA REQUISITI</t>
  </si>
  <si>
    <t>FUORIUSCITA INFORMAZIONI</t>
  </si>
  <si>
    <t>Falsa certificazione per accordo collusivo finalizzato a favorire un determinato soggetto.</t>
  </si>
  <si>
    <t>Richiesta di diritti all’utente maggiori di quelli fissati per legge (è stato eliminato il rischio che il dipendente non versi alle casse del Comune i diritti con l’introduzione delle procedure e dei controlli informatici che parificano i certificati rilasciati con i diritti incassati)</t>
  </si>
  <si>
    <t>Adozione di comportamenti corruttivi quali previsione di requisiti di accesso "personalizzati", inosservanza delle regole procedurali a garanzia della trasparenza e della imparzialità, irregolare formazione della commissione di selezione, al fine di favorire candidati particolari.</t>
  </si>
  <si>
    <t>Istruttoria compiacente e accoglimento dell’istanza in difetto dei requisiti previsti dalla legge e/o dal regolamento, allo scopo di favorire un dipendente.</t>
  </si>
  <si>
    <t>comportamenti tesi a favorire alcuni soggetti a discapito di altri</t>
  </si>
  <si>
    <t>CARENZA PRESUPPOSTI E VIOLAZINE NORMATIVA DI SETTORE</t>
  </si>
  <si>
    <t>Possibile acquisizione di dati personali e/o sensibili durante l'attività per utilizzi impropri al fine di trarne vantaggi.</t>
  </si>
  <si>
    <t xml:space="preserve">
1) Conferimento incarichi in assenza di criteri di rotazione;
2) Mancata richiesta di preventivi di spesa o preavvisi di parcella e/o mancata verifica della insussistenza di eventuali situazioni di incompatibilità e/o conflitto di interessi</t>
  </si>
  <si>
    <t>Assegnazione di fondi pubblici diretti a soggetti non beneficiari degli stessi al fine di conseguire un vantaggio proprio o del terzo.</t>
  </si>
  <si>
    <t>Mancato rispetto dei principi di trasparenza, rotazione e parità di trattamento e, in generale, abuso dell’istituto al di fuori dei casi previsti dalla legge, al fine di favorire un’impresa.</t>
  </si>
  <si>
    <t>Definizione di criteri per l'attribuzione di contributi finalizzati a favorire determinati soggetti o una determinata categoria di soggetti.</t>
  </si>
  <si>
    <t>Imputazioni contabili errate o comunque in violazione delle norme giuscontabili.</t>
  </si>
  <si>
    <t>Ritardo nell’erogazione dei compensi dovuti al fornitore al fine di favorire l'Ente.
Liquidazione di fatture senza adeguata verifica della prestazione al fine di favorire il terzo.
Frode a danno dell'Ente per liquidazione di fatture su conti personali.</t>
  </si>
  <si>
    <t xml:space="preserve">omessa pubblicazione dati </t>
  </si>
  <si>
    <t xml:space="preserve">omesso versamento all'ente </t>
  </si>
  <si>
    <t>omessa registrazione contratti</t>
  </si>
  <si>
    <t>Tenuta incompleta dell’inventario a svantaggio dell'Ente o a vantaggio altrui.</t>
  </si>
  <si>
    <t>Alterazione del corretto svolgimento delle procedure con particolare riferimento alla determinazione dell'indennità di esproprio con conseguente danno economico per l'Ente; Alterazione di dati oggettivi a svantaggio dell'ente e a vantaggio altrui.</t>
  </si>
  <si>
    <t>Alterazione del corretto svolgimento delle procedure con particolare riferimento alla determinazione dei criteri per l'assegnazione del bene ricorso a procedure di assegnazione non ad evidenza pubblica; Alterazione di dati oggettivi a svantaggio dell'ente e a vantaggio altrui.</t>
  </si>
  <si>
    <t>Individuazione di aree, al fine di favorire determinati soggetti</t>
  </si>
  <si>
    <t>Approvazione del piano in carenza dei presupposti e/o in violazione della normativa
urbanistico - edilizia, al fine di favorire determinati soggetti.</t>
  </si>
  <si>
    <t>Rilascio provvedimenti in violazione della normativa urbanistico - edilizia, al fine di favorire determinati soggetti.</t>
  </si>
  <si>
    <t>omesso aggiornamento per favorire terzi ai danni dell'ente</t>
  </si>
  <si>
    <t xml:space="preserve">omessa verifica requisiti di legge </t>
  </si>
  <si>
    <t>Abuso dei privilegi di amministrazione dei sistemi per alterare e/o acquisire informazioni durante le attività in oggetto per trarne benefici illegittimi.</t>
  </si>
  <si>
    <t>favoritismi per alcuni soggetti</t>
  </si>
  <si>
    <t xml:space="preserve">elaborazione avvisi </t>
  </si>
  <si>
    <t xml:space="preserve">gestione entrate </t>
  </si>
  <si>
    <t>VIOLAZIONE NORMATIVA DI SETTORE VIGENTE</t>
  </si>
  <si>
    <t>RESPONSABILE ANTICORRUZIONE / RESPOSABILI DI SERVIZIO PER SETTORE COMPETENTE</t>
  </si>
  <si>
    <t>Le misure obbligatorie ex L. n. 190/2012, PNA vigente e fonti normative cogenti compatibili con l'attività in esame</t>
  </si>
  <si>
    <t>trasmissione dati alterati e non veritieri</t>
  </si>
  <si>
    <t xml:space="preserve">omissioni tese a favorire le parti in giudizio </t>
  </si>
  <si>
    <t>violazione normativa di settore vigente per favorire soggetti e/o specifiche categorie</t>
  </si>
  <si>
    <t>Adozione di comportamenti corruttivi quali previsione di requisiti di accesso "personalizzati", inosservanza delle regole procedurali a garanzia della trasparenza e della imparzialità, irregolare formazione della commissione di selezione, al fine di favor</t>
  </si>
  <si>
    <t>DOTT. STASI FABIANA</t>
  </si>
  <si>
    <t>ING-. ROSABIANCA MORLEO</t>
  </si>
  <si>
    <t>ING. GIANNI PATERA ING. ROSABIANCA MORLEO</t>
  </si>
  <si>
    <t>DOTT. GIUSEPPE LACARBONARA DOTT. STASI FABIANA</t>
  </si>
  <si>
    <r>
      <rPr>
        <b/>
        <sz val="10"/>
        <color theme="1"/>
        <rFont val="Arial"/>
        <family val="2"/>
      </rPr>
      <t>Potenziamento sistema di sistema di monitoraggio delle misure anticorruzione</t>
    </r>
    <r>
      <rPr>
        <sz val="10"/>
        <color theme="1"/>
        <rFont val="Arial"/>
        <family val="2"/>
      </rPr>
      <t>. FORMAZIONE SUL CCI. MONITORAGGIO TEMPI MEDI PROCEDIMENTI</t>
    </r>
  </si>
  <si>
    <t>Potenziamento sistema di sistema di monitoraggio delle misure anticorruzione. FORMAZIONE SUL CCI. MONITORAGGIO TEMPI MEDI PROCEDIMENTI</t>
  </si>
  <si>
    <t>SEI MESI DALL'ADOZIONE DEL PTCP 2024/2026</t>
  </si>
</sst>
</file>

<file path=xl/styles.xml><?xml version="1.0" encoding="utf-8"?>
<styleSheet xmlns="http://schemas.openxmlformats.org/spreadsheetml/2006/main">
  <fonts count="24">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2"/>
      <name val="Arial"/>
      <family val="2"/>
    </font>
    <font>
      <sz val="10"/>
      <color theme="1"/>
      <name val="Arial"/>
      <family val="2"/>
    </font>
    <font>
      <b/>
      <sz val="10"/>
      <color theme="3"/>
      <name val="Arial"/>
      <family val="2"/>
    </font>
    <font>
      <b/>
      <sz val="10"/>
      <color theme="0"/>
      <name val="Arial"/>
      <family val="2"/>
    </font>
    <font>
      <b/>
      <sz val="10"/>
      <color theme="1"/>
      <name val="Arial"/>
      <family val="2"/>
    </font>
    <font>
      <b/>
      <sz val="10"/>
      <name val="Arial"/>
      <family val="2"/>
    </font>
    <font>
      <b/>
      <u/>
      <sz val="10"/>
      <color theme="3" tint="-0.249977111117893"/>
      <name val="Arial"/>
      <family val="2"/>
    </font>
    <font>
      <b/>
      <sz val="10"/>
      <color rgb="FF0070C0"/>
      <name val="Arial"/>
      <family val="2"/>
    </font>
    <font>
      <sz val="10"/>
      <color theme="0"/>
      <name val="Arial"/>
      <family val="2"/>
    </font>
    <font>
      <sz val="10"/>
      <color rgb="FFFF0000"/>
      <name val="Arial"/>
      <family val="2"/>
    </font>
    <font>
      <sz val="10"/>
      <color rgb="FF535355"/>
      <name val="Arial"/>
      <family val="2"/>
    </font>
    <font>
      <b/>
      <sz val="10"/>
      <color rgb="FF535355"/>
      <name val="Arial"/>
      <family val="2"/>
    </font>
    <font>
      <b/>
      <sz val="10"/>
      <color rgb="FFFFFFFF"/>
      <name val="Arial"/>
      <family val="2"/>
    </font>
    <font>
      <b/>
      <sz val="10"/>
      <color rgb="FF0066CC"/>
      <name val="Arial"/>
      <family val="2"/>
    </font>
    <font>
      <b/>
      <sz val="10"/>
      <color rgb="FFFF0000"/>
      <name val="Arial"/>
      <family val="2"/>
    </font>
    <font>
      <b/>
      <sz val="10"/>
      <color rgb="FFFFC000"/>
      <name val="Arial"/>
      <family val="2"/>
    </font>
    <font>
      <b/>
      <sz val="10"/>
      <color rgb="FF00B050"/>
      <name val="Arial"/>
      <family val="2"/>
    </font>
    <font>
      <sz val="10"/>
      <color rgb="FF000000"/>
      <name val="Arial"/>
      <family val="2"/>
    </font>
    <font>
      <u/>
      <sz val="10"/>
      <name val="Arial"/>
      <family val="2"/>
    </font>
  </fonts>
  <fills count="12">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595959"/>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theme="8" tint="0.79998168889431442"/>
        <bgColor indexed="64"/>
      </patternFill>
    </fill>
  </fills>
  <borders count="18">
    <border>
      <left/>
      <right/>
      <top/>
      <bottom/>
      <diagonal/>
    </border>
    <border>
      <left style="thin">
        <color theme="3"/>
      </left>
      <right style="thin">
        <color theme="3"/>
      </right>
      <top style="thin">
        <color theme="3"/>
      </top>
      <bottom/>
      <diagonal/>
    </border>
    <border>
      <left style="thin">
        <color rgb="FF0070C0"/>
      </left>
      <right style="thin">
        <color rgb="FF0070C0"/>
      </right>
      <top style="thin">
        <color rgb="FF0070C0"/>
      </top>
      <bottom style="thin">
        <color rgb="FF0070C0"/>
      </bottom>
      <diagonal/>
    </border>
    <border>
      <left style="thin">
        <color rgb="FF00BDD2"/>
      </left>
      <right/>
      <top/>
      <bottom style="thin">
        <color theme="3"/>
      </bottom>
      <diagonal/>
    </border>
    <border>
      <left/>
      <right/>
      <top/>
      <bottom style="thin">
        <color theme="3"/>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rgb="FF0070C0"/>
      </left>
      <right style="thin">
        <color rgb="FF0070C0"/>
      </right>
      <top/>
      <bottom/>
      <diagonal/>
    </border>
    <border>
      <left style="thin">
        <color theme="3"/>
      </left>
      <right style="thin">
        <color theme="3"/>
      </right>
      <top style="thin">
        <color theme="3"/>
      </top>
      <bottom style="thin">
        <color rgb="FF0070C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70C0"/>
      </left>
      <right style="thin">
        <color rgb="FF0070C0"/>
      </right>
      <top/>
      <bottom style="thin">
        <color indexed="64"/>
      </bottom>
      <diagonal/>
    </border>
    <border>
      <left style="thin">
        <color rgb="FF0070C0"/>
      </left>
      <right style="thin">
        <color rgb="FF0070C0"/>
      </right>
      <top style="thin">
        <color indexed="64"/>
      </top>
      <bottom/>
      <diagonal/>
    </border>
  </borders>
  <cellStyleXfs count="7">
    <xf numFmtId="0" fontId="0" fillId="0" borderId="0"/>
    <xf numFmtId="0" fontId="3" fillId="0" borderId="0"/>
    <xf numFmtId="0" fontId="2" fillId="0" borderId="0"/>
    <xf numFmtId="0" fontId="3" fillId="0" borderId="0"/>
    <xf numFmtId="0" fontId="4" fillId="0" borderId="0"/>
    <xf numFmtId="0" fontId="1" fillId="0" borderId="0"/>
    <xf numFmtId="0" fontId="3" fillId="0" borderId="0"/>
  </cellStyleXfs>
  <cellXfs count="142">
    <xf numFmtId="0" fontId="0" fillId="0" borderId="0" xfId="0"/>
    <xf numFmtId="0" fontId="5" fillId="2" borderId="0" xfId="1" applyFont="1" applyFill="1" applyAlignment="1">
      <alignment vertical="center"/>
    </xf>
    <xf numFmtId="0" fontId="11" fillId="2" borderId="0" xfId="1" applyFont="1" applyFill="1" applyAlignment="1">
      <alignment vertical="center"/>
    </xf>
    <xf numFmtId="0" fontId="11" fillId="2" borderId="0" xfId="1" applyFont="1" applyFill="1" applyAlignment="1">
      <alignment horizontal="left" vertical="center" wrapText="1"/>
    </xf>
    <xf numFmtId="0" fontId="11" fillId="2" borderId="0" xfId="1" applyFont="1" applyFill="1" applyAlignment="1">
      <alignment vertical="center" wrapText="1"/>
    </xf>
    <xf numFmtId="0" fontId="3" fillId="2" borderId="0" xfId="1" applyFill="1" applyAlignment="1">
      <alignment vertical="center"/>
    </xf>
    <xf numFmtId="0" fontId="8" fillId="3" borderId="0" xfId="1" applyFont="1" applyFill="1" applyAlignment="1">
      <alignment horizontal="center" vertical="center" wrapText="1"/>
    </xf>
    <xf numFmtId="0" fontId="9" fillId="4" borderId="1" xfId="1" applyFont="1" applyFill="1" applyBorder="1" applyAlignment="1">
      <alignment horizontal="center" vertical="center" wrapText="1"/>
    </xf>
    <xf numFmtId="0" fontId="7" fillId="2" borderId="0" xfId="1" applyFont="1" applyFill="1" applyAlignment="1">
      <alignment horizontal="center" vertical="center" wrapText="1"/>
    </xf>
    <xf numFmtId="3" fontId="12" fillId="0" borderId="2" xfId="1" applyNumberFormat="1" applyFont="1" applyBorder="1" applyAlignment="1">
      <alignment horizontal="center" vertical="center"/>
    </xf>
    <xf numFmtId="3" fontId="6" fillId="0" borderId="2" xfId="1" applyNumberFormat="1" applyFont="1" applyBorder="1" applyAlignment="1">
      <alignment horizontal="left" vertical="center" wrapText="1"/>
    </xf>
    <xf numFmtId="3" fontId="6" fillId="0" borderId="2" xfId="1" applyNumberFormat="1" applyFont="1" applyBorder="1" applyAlignment="1">
      <alignment horizontal="center" vertical="center" wrapText="1"/>
    </xf>
    <xf numFmtId="3" fontId="6" fillId="0" borderId="2" xfId="1" applyNumberFormat="1" applyFont="1" applyBorder="1" applyAlignment="1">
      <alignment horizontal="left" vertical="center"/>
    </xf>
    <xf numFmtId="3" fontId="6" fillId="0" borderId="2" xfId="1" applyNumberFormat="1" applyFont="1" applyBorder="1" applyAlignment="1">
      <alignment vertical="center" wrapText="1"/>
    </xf>
    <xf numFmtId="0" fontId="3" fillId="2" borderId="0" xfId="1" applyFill="1" applyAlignment="1">
      <alignment horizontal="left" vertical="center" wrapText="1"/>
    </xf>
    <xf numFmtId="0" fontId="3" fillId="2" borderId="0" xfId="1" applyFill="1" applyAlignment="1">
      <alignment vertical="center" wrapText="1"/>
    </xf>
    <xf numFmtId="0" fontId="11" fillId="2" borderId="0" xfId="1" applyFont="1" applyFill="1" applyAlignment="1">
      <alignment horizontal="left" vertical="center"/>
    </xf>
    <xf numFmtId="0" fontId="8" fillId="3" borderId="3" xfId="1" applyFont="1" applyFill="1" applyBorder="1" applyAlignment="1">
      <alignment vertical="center" wrapText="1"/>
    </xf>
    <xf numFmtId="0" fontId="8" fillId="3" borderId="4" xfId="1" applyFont="1" applyFill="1" applyBorder="1" applyAlignment="1">
      <alignment vertical="center" wrapText="1"/>
    </xf>
    <xf numFmtId="3" fontId="6" fillId="0" borderId="5" xfId="1" applyNumberFormat="1" applyFont="1" applyBorder="1" applyAlignment="1">
      <alignment horizontal="center" vertical="center" wrapText="1"/>
    </xf>
    <xf numFmtId="3" fontId="6" fillId="0" borderId="6" xfId="1" applyNumberFormat="1" applyFont="1" applyBorder="1" applyAlignment="1">
      <alignment horizontal="center" vertical="center" wrapText="1"/>
    </xf>
    <xf numFmtId="3" fontId="6" fillId="0" borderId="5" xfId="1" applyNumberFormat="1" applyFont="1" applyBorder="1" applyAlignment="1">
      <alignment vertical="center" wrapText="1"/>
    </xf>
    <xf numFmtId="3" fontId="6" fillId="0" borderId="5" xfId="1" applyNumberFormat="1" applyFont="1" applyBorder="1" applyAlignment="1">
      <alignment horizontal="left" vertical="center" wrapText="1"/>
    </xf>
    <xf numFmtId="3" fontId="6" fillId="0" borderId="6" xfId="1" applyNumberFormat="1" applyFont="1" applyBorder="1" applyAlignment="1">
      <alignment horizontal="left" vertical="center" wrapText="1"/>
    </xf>
    <xf numFmtId="3" fontId="12" fillId="0" borderId="6" xfId="1" applyNumberFormat="1" applyFont="1" applyBorder="1" applyAlignment="1">
      <alignment horizontal="center" vertical="center"/>
    </xf>
    <xf numFmtId="0" fontId="9" fillId="4" borderId="8" xfId="1" applyFont="1" applyFill="1" applyBorder="1" applyAlignment="1">
      <alignment horizontal="center" vertical="center" wrapText="1"/>
    </xf>
    <xf numFmtId="0" fontId="8" fillId="3" borderId="4" xfId="1" applyFont="1" applyFill="1" applyBorder="1" applyAlignment="1">
      <alignment horizontal="left" vertical="center" wrapText="1"/>
    </xf>
    <xf numFmtId="0" fontId="8" fillId="3" borderId="0" xfId="1" applyFont="1" applyFill="1" applyAlignment="1">
      <alignment horizontal="left" vertical="center" wrapText="1"/>
    </xf>
    <xf numFmtId="0" fontId="9" fillId="4" borderId="1" xfId="1" applyFont="1" applyFill="1" applyBorder="1" applyAlignment="1">
      <alignment horizontal="left" vertical="center" wrapText="1"/>
    </xf>
    <xf numFmtId="3" fontId="6" fillId="0" borderId="7" xfId="1" applyNumberFormat="1" applyFont="1" applyBorder="1" applyAlignment="1">
      <alignment vertical="center" wrapText="1"/>
    </xf>
    <xf numFmtId="0" fontId="3" fillId="0" borderId="0" xfId="0" applyFont="1"/>
    <xf numFmtId="0" fontId="14" fillId="7" borderId="0" xfId="0" applyFont="1" applyFill="1" applyAlignment="1">
      <alignment horizontal="center"/>
    </xf>
    <xf numFmtId="0" fontId="0" fillId="7" borderId="0" xfId="0" applyFill="1"/>
    <xf numFmtId="0" fontId="0" fillId="8" borderId="0" xfId="0" applyFill="1"/>
    <xf numFmtId="0" fontId="0" fillId="9" borderId="0" xfId="0" applyFill="1"/>
    <xf numFmtId="0" fontId="10" fillId="0" borderId="0" xfId="0" applyFont="1" applyAlignment="1">
      <alignment horizontal="center"/>
    </xf>
    <xf numFmtId="0" fontId="10" fillId="0" borderId="0" xfId="0" applyFont="1"/>
    <xf numFmtId="0" fontId="3" fillId="7" borderId="0" xfId="0" applyFont="1" applyFill="1" applyAlignment="1">
      <alignment horizontal="center"/>
    </xf>
    <xf numFmtId="0" fontId="3" fillId="8" borderId="0" xfId="0" applyFont="1" applyFill="1" applyAlignment="1">
      <alignment horizontal="center"/>
    </xf>
    <xf numFmtId="0" fontId="3" fillId="9" borderId="0" xfId="0" applyFont="1" applyFill="1" applyAlignment="1">
      <alignment horizontal="center"/>
    </xf>
    <xf numFmtId="0" fontId="18" fillId="10" borderId="9" xfId="0" applyFont="1" applyFill="1" applyBorder="1" applyAlignment="1">
      <alignment horizontal="center" vertical="center" wrapText="1"/>
    </xf>
    <xf numFmtId="0" fontId="18" fillId="10" borderId="10" xfId="0"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10" xfId="0" applyFont="1" applyBorder="1" applyAlignment="1">
      <alignment horizontal="justify"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0" fillId="0" borderId="10" xfId="0" applyFont="1" applyBorder="1" applyAlignment="1">
      <alignment horizontal="justify" vertical="center" wrapText="1"/>
    </xf>
    <xf numFmtId="0" fontId="21" fillId="0" borderId="10" xfId="0" applyFont="1" applyBorder="1" applyAlignment="1">
      <alignment horizontal="justify" vertical="center" wrapText="1"/>
    </xf>
    <xf numFmtId="0" fontId="0" fillId="0" borderId="0" xfId="0" applyAlignment="1">
      <alignment horizontal="center"/>
    </xf>
    <xf numFmtId="0" fontId="3" fillId="0" borderId="0" xfId="6"/>
    <xf numFmtId="0" fontId="21" fillId="0" borderId="10" xfId="6" applyFont="1" applyBorder="1" applyAlignment="1">
      <alignment horizontal="center" vertical="center" wrapText="1"/>
    </xf>
    <xf numFmtId="0" fontId="15" fillId="0" borderId="10" xfId="6" applyFont="1" applyBorder="1" applyAlignment="1">
      <alignment horizontal="justify" vertical="center" wrapText="1"/>
    </xf>
    <xf numFmtId="0" fontId="20" fillId="0" borderId="10" xfId="6" applyFont="1" applyBorder="1" applyAlignment="1">
      <alignment horizontal="center" vertical="center" wrapText="1"/>
    </xf>
    <xf numFmtId="0" fontId="19" fillId="0" borderId="10" xfId="6" applyFont="1" applyBorder="1" applyAlignment="1">
      <alignment horizontal="center" vertical="center" wrapText="1"/>
    </xf>
    <xf numFmtId="0" fontId="3" fillId="0" borderId="0" xfId="6" applyAlignment="1">
      <alignment horizontal="center"/>
    </xf>
    <xf numFmtId="3" fontId="3" fillId="0" borderId="2" xfId="1" applyNumberFormat="1" applyFont="1" applyFill="1" applyBorder="1" applyAlignment="1">
      <alignment horizontal="left" vertical="center" wrapText="1"/>
    </xf>
    <xf numFmtId="0" fontId="3" fillId="0" borderId="2" xfId="0" applyFont="1" applyFill="1" applyBorder="1" applyAlignment="1">
      <alignment horizontal="justify" vertical="center"/>
    </xf>
    <xf numFmtId="0" fontId="3" fillId="0" borderId="2" xfId="0" applyFont="1" applyFill="1" applyBorder="1" applyAlignment="1">
      <alignment horizontal="justify" vertical="center" wrapText="1"/>
    </xf>
    <xf numFmtId="0" fontId="3" fillId="0" borderId="2" xfId="0" quotePrefix="1" applyFont="1" applyFill="1" applyBorder="1" applyAlignment="1">
      <alignment horizontal="justify" vertical="center" wrapText="1"/>
    </xf>
    <xf numFmtId="3" fontId="6" fillId="0" borderId="2" xfId="1" applyNumberFormat="1" applyFont="1" applyBorder="1" applyAlignment="1">
      <alignment horizontal="center" vertical="center" wrapText="1"/>
    </xf>
    <xf numFmtId="0" fontId="3" fillId="0" borderId="2" xfId="0" applyFont="1" applyFill="1" applyBorder="1" applyAlignment="1">
      <alignment horizontal="left" vertical="center"/>
    </xf>
    <xf numFmtId="0" fontId="3" fillId="0" borderId="2" xfId="0" applyFont="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justify" vertical="center" wrapText="1"/>
    </xf>
    <xf numFmtId="0" fontId="22" fillId="0" borderId="2" xfId="0" applyFont="1" applyBorder="1" applyAlignment="1">
      <alignment horizontal="justify" vertical="center" wrapText="1"/>
    </xf>
    <xf numFmtId="0" fontId="3" fillId="0" borderId="2" xfId="0" applyFont="1" applyBorder="1" applyAlignment="1">
      <alignment horizontal="left" vertical="center" wrapText="1"/>
    </xf>
    <xf numFmtId="0" fontId="22" fillId="0" borderId="2" xfId="0" applyFont="1" applyBorder="1" applyAlignment="1">
      <alignment horizontal="left" vertical="center" wrapText="1"/>
    </xf>
    <xf numFmtId="0" fontId="22" fillId="0" borderId="2" xfId="0" applyFont="1" applyBorder="1" applyAlignment="1">
      <alignment wrapText="1"/>
    </xf>
    <xf numFmtId="0" fontId="22" fillId="0" borderId="2" xfId="0" applyFont="1" applyBorder="1" applyAlignment="1">
      <alignment vertical="center" wrapText="1"/>
    </xf>
    <xf numFmtId="0" fontId="11" fillId="2" borderId="0" xfId="1" applyFont="1" applyFill="1" applyBorder="1" applyAlignment="1">
      <alignment vertical="center"/>
    </xf>
    <xf numFmtId="0" fontId="11" fillId="2" borderId="0" xfId="1" applyFont="1" applyFill="1" applyBorder="1" applyAlignment="1">
      <alignment horizontal="center" vertical="center" wrapText="1"/>
    </xf>
    <xf numFmtId="0" fontId="11" fillId="2" borderId="0" xfId="1" applyFont="1" applyFill="1" applyBorder="1" applyAlignment="1">
      <alignment horizontal="left" vertical="center" wrapText="1"/>
    </xf>
    <xf numFmtId="0" fontId="9" fillId="11" borderId="15" xfId="1" applyFont="1" applyFill="1" applyBorder="1" applyAlignment="1">
      <alignment horizontal="center" vertical="center" wrapText="1"/>
    </xf>
    <xf numFmtId="3" fontId="6" fillId="2" borderId="2" xfId="1" applyNumberFormat="1" applyFont="1" applyFill="1" applyBorder="1" applyAlignment="1">
      <alignment horizontal="left" vertical="center" wrapText="1"/>
    </xf>
    <xf numFmtId="3" fontId="6" fillId="2" borderId="2" xfId="1" applyNumberFormat="1" applyFont="1" applyFill="1" applyBorder="1" applyAlignment="1">
      <alignment vertical="center" wrapText="1"/>
    </xf>
    <xf numFmtId="3" fontId="22" fillId="2" borderId="2" xfId="1" applyNumberFormat="1" applyFont="1" applyFill="1" applyBorder="1" applyAlignment="1">
      <alignment horizontal="left" vertical="center" wrapText="1"/>
    </xf>
    <xf numFmtId="3" fontId="9" fillId="2" borderId="2" xfId="1" applyNumberFormat="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3" fontId="12" fillId="0" borderId="2" xfId="1" applyNumberFormat="1" applyFont="1" applyBorder="1" applyAlignment="1">
      <alignment horizontal="center" vertical="center" wrapText="1"/>
    </xf>
    <xf numFmtId="3" fontId="9" fillId="0" borderId="2" xfId="1" applyNumberFormat="1" applyFont="1" applyBorder="1" applyAlignment="1">
      <alignment horizontal="center" vertical="center" wrapText="1"/>
    </xf>
    <xf numFmtId="0" fontId="12" fillId="0" borderId="2" xfId="0" applyFont="1" applyBorder="1" applyAlignment="1">
      <alignment horizontal="center" vertical="center"/>
    </xf>
    <xf numFmtId="0" fontId="9" fillId="0" borderId="2" xfId="0" applyFont="1" applyBorder="1" applyAlignment="1">
      <alignment horizontal="center" vertical="center"/>
    </xf>
    <xf numFmtId="3" fontId="12" fillId="0" borderId="2" xfId="1" applyNumberFormat="1" applyFont="1" applyFill="1" applyBorder="1" applyAlignment="1">
      <alignment horizontal="center" vertical="center" wrapText="1"/>
    </xf>
    <xf numFmtId="3" fontId="9" fillId="0" borderId="2" xfId="1" applyNumberFormat="1" applyFont="1" applyFill="1" applyBorder="1" applyAlignment="1">
      <alignment horizontal="center" vertical="center" wrapText="1"/>
    </xf>
    <xf numFmtId="0" fontId="9" fillId="4" borderId="14" xfId="1" applyFont="1" applyFill="1" applyBorder="1" applyAlignment="1">
      <alignment horizontal="center" vertical="center" wrapText="1"/>
    </xf>
    <xf numFmtId="3" fontId="6" fillId="2" borderId="5" xfId="1" applyNumberFormat="1" applyFont="1" applyFill="1" applyBorder="1" applyAlignment="1">
      <alignment horizontal="left" vertical="center" wrapText="1"/>
    </xf>
    <xf numFmtId="0" fontId="3" fillId="2" borderId="0" xfId="0" applyFont="1" applyFill="1" applyAlignment="1">
      <alignment horizontal="left" vertical="center"/>
    </xf>
    <xf numFmtId="0" fontId="3" fillId="2" borderId="0" xfId="1" applyFont="1" applyFill="1" applyBorder="1" applyAlignment="1">
      <alignment vertical="center"/>
    </xf>
    <xf numFmtId="0" fontId="3" fillId="2" borderId="0" xfId="1" applyFont="1" applyFill="1" applyAlignment="1">
      <alignment vertical="center"/>
    </xf>
    <xf numFmtId="3" fontId="3" fillId="2" borderId="2" xfId="1" applyNumberFormat="1" applyFont="1" applyFill="1" applyBorder="1" applyAlignment="1">
      <alignment horizontal="left" vertical="center" wrapText="1"/>
    </xf>
    <xf numFmtId="0" fontId="3" fillId="2" borderId="0" xfId="1" applyFont="1" applyFill="1" applyAlignment="1">
      <alignment horizontal="center" vertical="center" wrapText="1"/>
    </xf>
    <xf numFmtId="0" fontId="3" fillId="2" borderId="0" xfId="1" applyFont="1" applyFill="1" applyAlignment="1">
      <alignment horizontal="left" vertical="center" wrapText="1"/>
    </xf>
    <xf numFmtId="0" fontId="6" fillId="0" borderId="14" xfId="0" applyFont="1" applyBorder="1" applyAlignment="1">
      <alignment horizontal="left" vertical="center" wrapText="1"/>
    </xf>
    <xf numFmtId="3" fontId="6" fillId="0" borderId="2" xfId="1" applyNumberFormat="1" applyFont="1" applyFill="1" applyBorder="1" applyAlignment="1">
      <alignment horizontal="left" vertical="center" wrapText="1"/>
    </xf>
    <xf numFmtId="3" fontId="6" fillId="0" borderId="5" xfId="1" applyNumberFormat="1" applyFont="1" applyFill="1" applyBorder="1" applyAlignment="1">
      <alignment horizontal="left" vertical="center" wrapText="1"/>
    </xf>
    <xf numFmtId="3" fontId="6" fillId="0" borderId="5" xfId="1" applyNumberFormat="1" applyFont="1" applyBorder="1" applyAlignment="1">
      <alignment horizontal="center" vertical="center" wrapText="1"/>
    </xf>
    <xf numFmtId="3" fontId="6" fillId="0" borderId="7" xfId="1" applyNumberFormat="1" applyFont="1" applyBorder="1" applyAlignment="1">
      <alignment horizontal="center" vertical="center" wrapText="1"/>
    </xf>
    <xf numFmtId="3" fontId="6" fillId="0" borderId="6" xfId="1" applyNumberFormat="1" applyFont="1" applyBorder="1" applyAlignment="1">
      <alignment horizontal="center" vertical="center" wrapText="1"/>
    </xf>
    <xf numFmtId="3" fontId="12" fillId="2" borderId="17" xfId="1" applyNumberFormat="1" applyFont="1" applyFill="1" applyBorder="1" applyAlignment="1">
      <alignment horizontal="center" vertical="center" wrapText="1"/>
    </xf>
    <xf numFmtId="3" fontId="12" fillId="2" borderId="7" xfId="1" applyNumberFormat="1" applyFont="1" applyFill="1" applyBorder="1" applyAlignment="1">
      <alignment horizontal="center" vertical="center" wrapText="1"/>
    </xf>
    <xf numFmtId="3" fontId="12" fillId="2" borderId="6" xfId="1" applyNumberFormat="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3" fontId="9" fillId="2" borderId="7" xfId="1" applyNumberFormat="1" applyFont="1" applyFill="1" applyBorder="1" applyAlignment="1">
      <alignment horizontal="center" vertical="center" wrapText="1"/>
    </xf>
    <xf numFmtId="3" fontId="9" fillId="2" borderId="6" xfId="1" applyNumberFormat="1" applyFont="1" applyFill="1" applyBorder="1" applyAlignment="1">
      <alignment horizontal="center" vertical="center" wrapText="1"/>
    </xf>
    <xf numFmtId="3" fontId="12" fillId="2" borderId="5" xfId="1" applyNumberFormat="1" applyFont="1" applyFill="1" applyBorder="1" applyAlignment="1">
      <alignment horizontal="center" vertical="center" wrapText="1"/>
    </xf>
    <xf numFmtId="3" fontId="12" fillId="2" borderId="16" xfId="1" applyNumberFormat="1" applyFont="1" applyFill="1" applyBorder="1" applyAlignment="1">
      <alignment horizontal="center" vertical="center" wrapText="1"/>
    </xf>
    <xf numFmtId="3" fontId="12" fillId="0" borderId="5" xfId="1" applyNumberFormat="1" applyFont="1" applyBorder="1" applyAlignment="1">
      <alignment horizontal="center" vertical="center" wrapText="1"/>
    </xf>
    <xf numFmtId="3" fontId="12" fillId="0" borderId="7" xfId="1" applyNumberFormat="1" applyFont="1" applyBorder="1" applyAlignment="1">
      <alignment horizontal="center" vertical="center" wrapText="1"/>
    </xf>
    <xf numFmtId="3" fontId="12" fillId="0" borderId="6" xfId="1" applyNumberFormat="1" applyFont="1" applyBorder="1" applyAlignment="1">
      <alignment horizontal="center" vertical="center" wrapText="1"/>
    </xf>
    <xf numFmtId="3" fontId="12" fillId="0" borderId="5" xfId="1" applyNumberFormat="1" applyFont="1" applyFill="1" applyBorder="1" applyAlignment="1">
      <alignment horizontal="center" vertical="center" wrapText="1"/>
    </xf>
    <xf numFmtId="3" fontId="12" fillId="0" borderId="7" xfId="1" applyNumberFormat="1" applyFont="1" applyFill="1" applyBorder="1" applyAlignment="1">
      <alignment horizontal="center" vertical="center" wrapText="1"/>
    </xf>
    <xf numFmtId="3" fontId="12" fillId="0" borderId="6" xfId="1" applyNumberFormat="1" applyFont="1" applyFill="1" applyBorder="1" applyAlignment="1">
      <alignment horizontal="center" vertical="center" wrapText="1"/>
    </xf>
    <xf numFmtId="3" fontId="9" fillId="0" borderId="5" xfId="1" applyNumberFormat="1" applyFont="1" applyBorder="1" applyAlignment="1">
      <alignment horizontal="center" vertical="center" wrapText="1"/>
    </xf>
    <xf numFmtId="3" fontId="9" fillId="0" borderId="7" xfId="1" applyNumberFormat="1" applyFont="1" applyBorder="1" applyAlignment="1">
      <alignment horizontal="center" vertical="center" wrapText="1"/>
    </xf>
    <xf numFmtId="3" fontId="9" fillId="0" borderId="6" xfId="1" applyNumberFormat="1" applyFont="1" applyBorder="1" applyAlignment="1">
      <alignment horizontal="center" vertical="center" wrapText="1"/>
    </xf>
    <xf numFmtId="3" fontId="12" fillId="0" borderId="2" xfId="1" applyNumberFormat="1" applyFont="1" applyBorder="1" applyAlignment="1">
      <alignment horizontal="center" vertical="center" wrapText="1"/>
    </xf>
    <xf numFmtId="3" fontId="9" fillId="0" borderId="2" xfId="1" applyNumberFormat="1" applyFont="1" applyBorder="1" applyAlignment="1">
      <alignment horizontal="center" vertical="center" wrapText="1"/>
    </xf>
    <xf numFmtId="0" fontId="12"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2" fillId="0" borderId="2" xfId="0" applyFont="1" applyBorder="1" applyAlignment="1">
      <alignment horizontal="center" vertical="center" wrapText="1"/>
    </xf>
    <xf numFmtId="3" fontId="12" fillId="0" borderId="2" xfId="1" applyNumberFormat="1" applyFont="1" applyFill="1" applyBorder="1" applyAlignment="1">
      <alignment horizontal="center" vertical="center" wrapText="1"/>
    </xf>
    <xf numFmtId="0" fontId="13" fillId="6" borderId="14" xfId="1" applyFont="1" applyFill="1" applyBorder="1" applyAlignment="1">
      <alignment horizontal="center" vertical="center" wrapText="1"/>
    </xf>
    <xf numFmtId="3" fontId="9" fillId="0" borderId="2" xfId="1" applyNumberFormat="1" applyFont="1" applyFill="1" applyBorder="1" applyAlignment="1">
      <alignment horizontal="center" vertical="center" wrapText="1"/>
    </xf>
    <xf numFmtId="3" fontId="9" fillId="0" borderId="5" xfId="1" applyNumberFormat="1" applyFont="1" applyFill="1" applyBorder="1" applyAlignment="1">
      <alignment horizontal="center" vertical="center" wrapText="1"/>
    </xf>
    <xf numFmtId="3" fontId="9" fillId="0" borderId="7" xfId="1" applyNumberFormat="1" applyFont="1" applyFill="1" applyBorder="1" applyAlignment="1">
      <alignment horizontal="center" vertical="center" wrapText="1"/>
    </xf>
    <xf numFmtId="3" fontId="9" fillId="0" borderId="6" xfId="1" applyNumberFormat="1" applyFont="1" applyFill="1" applyBorder="1" applyAlignment="1">
      <alignment horizontal="center" vertical="center" wrapText="1"/>
    </xf>
    <xf numFmtId="0" fontId="8" fillId="5" borderId="14" xfId="1" applyFont="1" applyFill="1" applyBorder="1" applyAlignment="1">
      <alignment horizontal="center" vertical="center" wrapText="1"/>
    </xf>
    <xf numFmtId="0" fontId="9" fillId="4" borderId="14"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0" fillId="0" borderId="0" xfId="0" applyFont="1" applyAlignment="1">
      <alignment horizontal="center" vertical="center"/>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7" fillId="3" borderId="1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0" xfId="6" applyFont="1" applyFill="1" applyAlignment="1">
      <alignment horizontal="center" vertical="center" wrapText="1"/>
    </xf>
  </cellXfs>
  <cellStyles count="7">
    <cellStyle name="Normal 2" xfId="1"/>
    <cellStyle name="Normal 3" xfId="3"/>
    <cellStyle name="Normal 4" xfId="2"/>
    <cellStyle name="Normal 5" xfId="4"/>
    <cellStyle name="Normal 6" xfId="5"/>
    <cellStyle name="Normale" xfId="0" builtinId="0"/>
    <cellStyle name="Normale 2" xfId="6"/>
  </cellStyles>
  <dxfs count="12">
    <dxf>
      <fill>
        <patternFill>
          <bgColor rgb="FFFF0000"/>
        </patternFill>
      </fill>
    </dxf>
    <dxf>
      <fill>
        <patternFill>
          <bgColor rgb="FF00B050"/>
        </patternFill>
      </fill>
    </dxf>
    <dxf>
      <fill>
        <patternFill>
          <bgColor rgb="FFFFC000"/>
        </patternFill>
      </fill>
    </dxf>
    <dxf>
      <font>
        <color rgb="FFFF0000"/>
      </font>
      <fill>
        <patternFill>
          <fgColor theme="0"/>
          <bgColor theme="0"/>
        </patternFill>
      </fill>
    </dxf>
    <dxf>
      <font>
        <color rgb="FFFFC000"/>
      </font>
      <fill>
        <patternFill>
          <fgColor theme="0"/>
          <bgColor theme="0"/>
        </patternFill>
      </fill>
    </dxf>
    <dxf>
      <font>
        <color rgb="FF00B050"/>
      </font>
      <fill>
        <patternFill>
          <fgColor theme="0"/>
          <bgColor theme="0"/>
        </patternFill>
      </fill>
    </dxf>
    <dxf>
      <fill>
        <patternFill>
          <bgColor rgb="FF00B050"/>
        </patternFill>
      </fill>
    </dxf>
    <dxf>
      <fill>
        <patternFill>
          <bgColor rgb="FFFFC000"/>
        </patternFill>
      </fill>
    </dxf>
    <dxf>
      <fill>
        <patternFill>
          <bgColor rgb="FFFF0000"/>
        </patternFill>
      </fill>
    </dxf>
    <dxf>
      <fill>
        <patternFill>
          <fgColor rgb="FFFF0000"/>
          <bgColor rgb="FFFF0000"/>
        </patternFill>
      </fill>
    </dxf>
    <dxf>
      <fill>
        <patternFill>
          <fgColor rgb="FFFFC000"/>
          <bgColor rgb="FFFFC000"/>
        </patternFill>
      </fill>
    </dxf>
    <dxf>
      <fill>
        <patternFill>
          <fgColor rgb="FF92D050"/>
          <bgColor rgb="FF92D050"/>
        </patternFill>
      </fill>
    </dxf>
  </dxfs>
  <tableStyles count="0" defaultTableStyle="TableStyleMedium9" defaultPivotStyle="PivotStyleLight16"/>
  <colors>
    <mruColors>
      <color rgb="FF0070C0"/>
      <color rgb="FFFFC000"/>
      <color rgb="FF595959"/>
      <color rgb="FF5D7B9A"/>
      <color rgb="FFFFFF99"/>
      <color rgb="FF00B050"/>
      <color rgb="FFFF0000"/>
      <color rgb="FFFF6600"/>
      <color rgb="FF535355"/>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B1:F77"/>
  <sheetViews>
    <sheetView topLeftCell="A5" zoomScale="60" zoomScaleNormal="60" zoomScaleSheetLayoutView="50" workbookViewId="0">
      <selection activeCell="F6" sqref="F6"/>
    </sheetView>
  </sheetViews>
  <sheetFormatPr defaultColWidth="9.140625" defaultRowHeight="12.75"/>
  <cols>
    <col min="1" max="1" width="3.5703125" style="5" customWidth="1"/>
    <col min="2" max="2" width="6.85546875" style="5" customWidth="1"/>
    <col min="3" max="3" width="48.42578125" style="15" customWidth="1"/>
    <col min="4" max="4" width="20.85546875" style="15" customWidth="1"/>
    <col min="5" max="5" width="44" style="14" customWidth="1"/>
    <col min="6" max="6" width="63.85546875" style="14" customWidth="1"/>
    <col min="7" max="7" width="12.140625" style="5" customWidth="1"/>
    <col min="8" max="16384" width="9.140625" style="5"/>
  </cols>
  <sheetData>
    <row r="1" spans="2:6" s="1" customFormat="1" ht="30" customHeight="1">
      <c r="B1" s="2" t="s">
        <v>52</v>
      </c>
      <c r="C1" s="2"/>
      <c r="D1" s="2"/>
      <c r="E1" s="2"/>
      <c r="F1" s="16"/>
    </row>
    <row r="2" spans="2:6">
      <c r="B2" s="2"/>
      <c r="C2" s="4"/>
      <c r="D2" s="4"/>
      <c r="E2" s="3"/>
      <c r="F2" s="3"/>
    </row>
    <row r="3" spans="2:6" ht="21.75" customHeight="1">
      <c r="B3" s="17" t="s">
        <v>62</v>
      </c>
      <c r="C3" s="18"/>
      <c r="D3" s="18"/>
      <c r="E3" s="18"/>
      <c r="F3" s="26"/>
    </row>
    <row r="4" spans="2:6" ht="21.75" customHeight="1">
      <c r="B4" s="6"/>
      <c r="C4" s="6"/>
      <c r="D4" s="6"/>
      <c r="E4" s="6"/>
      <c r="F4" s="27"/>
    </row>
    <row r="5" spans="2:6" s="8" customFormat="1" ht="57" customHeight="1">
      <c r="B5" s="25" t="s">
        <v>0</v>
      </c>
      <c r="C5" s="7" t="s">
        <v>1</v>
      </c>
      <c r="D5" s="25" t="s">
        <v>73</v>
      </c>
      <c r="E5" s="25" t="s">
        <v>2</v>
      </c>
      <c r="F5" s="28" t="s">
        <v>90</v>
      </c>
    </row>
    <row r="6" spans="2:6" ht="31.5" customHeight="1">
      <c r="B6" s="24">
        <v>1</v>
      </c>
      <c r="C6" s="10" t="s">
        <v>64</v>
      </c>
      <c r="D6" s="29" t="s">
        <v>68</v>
      </c>
      <c r="E6" s="20" t="s">
        <v>89</v>
      </c>
      <c r="F6" s="10" t="s">
        <v>69</v>
      </c>
    </row>
    <row r="7" spans="2:6" ht="31.5" customHeight="1">
      <c r="B7" s="9">
        <f>B6+1</f>
        <v>2</v>
      </c>
      <c r="C7" s="21" t="s">
        <v>17</v>
      </c>
      <c r="D7" s="29" t="s">
        <v>68</v>
      </c>
      <c r="E7" s="29" t="s">
        <v>23</v>
      </c>
      <c r="F7" s="10" t="s">
        <v>48</v>
      </c>
    </row>
    <row r="8" spans="2:6" ht="31.5" customHeight="1">
      <c r="B8" s="9">
        <f t="shared" ref="B8:B71" si="0">B7+1</f>
        <v>3</v>
      </c>
      <c r="C8" s="21" t="s">
        <v>17</v>
      </c>
      <c r="D8" s="29" t="s">
        <v>68</v>
      </c>
      <c r="E8" s="29" t="s">
        <v>23</v>
      </c>
      <c r="F8" s="10" t="s">
        <v>48</v>
      </c>
    </row>
    <row r="9" spans="2:6" ht="31.5" customHeight="1">
      <c r="B9" s="9">
        <f t="shared" si="0"/>
        <v>4</v>
      </c>
      <c r="C9" s="21" t="s">
        <v>17</v>
      </c>
      <c r="D9" s="21" t="s">
        <v>74</v>
      </c>
      <c r="E9" s="19" t="s">
        <v>88</v>
      </c>
      <c r="F9" s="10" t="s">
        <v>44</v>
      </c>
    </row>
    <row r="10" spans="2:6" ht="31.5" customHeight="1">
      <c r="B10" s="9">
        <f t="shared" si="0"/>
        <v>5</v>
      </c>
      <c r="C10" s="21" t="s">
        <v>17</v>
      </c>
      <c r="D10" s="21" t="s">
        <v>74</v>
      </c>
      <c r="E10" s="21" t="s">
        <v>24</v>
      </c>
      <c r="F10" s="22" t="s">
        <v>48</v>
      </c>
    </row>
    <row r="11" spans="2:6" ht="31.5" customHeight="1">
      <c r="B11" s="9">
        <f t="shared" si="0"/>
        <v>6</v>
      </c>
      <c r="C11" s="21" t="s">
        <v>17</v>
      </c>
      <c r="D11" s="21" t="s">
        <v>74</v>
      </c>
      <c r="E11" s="21" t="s">
        <v>24</v>
      </c>
      <c r="F11" s="22" t="s">
        <v>48</v>
      </c>
    </row>
    <row r="12" spans="2:6" ht="31.5" customHeight="1">
      <c r="B12" s="9">
        <f t="shared" si="0"/>
        <v>7</v>
      </c>
      <c r="C12" s="21" t="s">
        <v>17</v>
      </c>
      <c r="D12" s="21" t="s">
        <v>74</v>
      </c>
      <c r="E12" s="21" t="s">
        <v>24</v>
      </c>
      <c r="F12" s="22" t="s">
        <v>48</v>
      </c>
    </row>
    <row r="13" spans="2:6" ht="38.450000000000003" customHeight="1">
      <c r="B13" s="9">
        <f t="shared" si="0"/>
        <v>8</v>
      </c>
      <c r="C13" s="10" t="s">
        <v>9</v>
      </c>
      <c r="D13" s="21" t="s">
        <v>81</v>
      </c>
      <c r="E13" s="21" t="s">
        <v>25</v>
      </c>
      <c r="F13" s="10" t="s">
        <v>48</v>
      </c>
    </row>
    <row r="14" spans="2:6" ht="38.450000000000003" customHeight="1">
      <c r="B14" s="9">
        <f t="shared" si="0"/>
        <v>9</v>
      </c>
      <c r="C14" s="10" t="s">
        <v>17</v>
      </c>
      <c r="D14" s="21" t="s">
        <v>81</v>
      </c>
      <c r="E14" s="21" t="s">
        <v>25</v>
      </c>
      <c r="F14" s="10" t="s">
        <v>48</v>
      </c>
    </row>
    <row r="15" spans="2:6" ht="38.450000000000003" customHeight="1">
      <c r="B15" s="9">
        <f t="shared" si="0"/>
        <v>10</v>
      </c>
      <c r="C15" s="10" t="s">
        <v>17</v>
      </c>
      <c r="D15" s="21" t="s">
        <v>81</v>
      </c>
      <c r="E15" s="21" t="s">
        <v>25</v>
      </c>
      <c r="F15" s="10" t="s">
        <v>48</v>
      </c>
    </row>
    <row r="16" spans="2:6" ht="31.5" customHeight="1">
      <c r="B16" s="9">
        <f t="shared" si="0"/>
        <v>11</v>
      </c>
      <c r="C16" s="10" t="s">
        <v>17</v>
      </c>
      <c r="D16" s="21" t="s">
        <v>81</v>
      </c>
      <c r="E16" s="21" t="s">
        <v>34</v>
      </c>
      <c r="F16" s="10" t="s">
        <v>48</v>
      </c>
    </row>
    <row r="17" spans="2:6" ht="31.5" customHeight="1">
      <c r="B17" s="9">
        <f t="shared" si="0"/>
        <v>12</v>
      </c>
      <c r="C17" s="10" t="s">
        <v>17</v>
      </c>
      <c r="D17" s="21" t="s">
        <v>81</v>
      </c>
      <c r="E17" s="21" t="s">
        <v>34</v>
      </c>
      <c r="F17" s="10" t="s">
        <v>48</v>
      </c>
    </row>
    <row r="18" spans="2:6" ht="31.5" customHeight="1">
      <c r="B18" s="9">
        <f t="shared" si="0"/>
        <v>13</v>
      </c>
      <c r="C18" s="10" t="s">
        <v>17</v>
      </c>
      <c r="D18" s="21" t="s">
        <v>81</v>
      </c>
      <c r="E18" s="21" t="s">
        <v>35</v>
      </c>
      <c r="F18" s="10" t="s">
        <v>48</v>
      </c>
    </row>
    <row r="19" spans="2:6" ht="31.5" customHeight="1">
      <c r="B19" s="9">
        <f t="shared" si="0"/>
        <v>14</v>
      </c>
      <c r="C19" s="10" t="s">
        <v>17</v>
      </c>
      <c r="D19" s="21" t="s">
        <v>81</v>
      </c>
      <c r="E19" s="21" t="s">
        <v>35</v>
      </c>
      <c r="F19" s="10" t="s">
        <v>48</v>
      </c>
    </row>
    <row r="20" spans="2:6" ht="31.5" customHeight="1">
      <c r="B20" s="9">
        <f t="shared" si="0"/>
        <v>15</v>
      </c>
      <c r="C20" s="21" t="s">
        <v>15</v>
      </c>
      <c r="D20" s="21" t="s">
        <v>75</v>
      </c>
      <c r="E20" s="96" t="s">
        <v>26</v>
      </c>
      <c r="F20" s="21" t="s">
        <v>46</v>
      </c>
    </row>
    <row r="21" spans="2:6" ht="31.5" customHeight="1">
      <c r="B21" s="9">
        <f t="shared" si="0"/>
        <v>16</v>
      </c>
      <c r="C21" s="21" t="s">
        <v>15</v>
      </c>
      <c r="D21" s="21" t="s">
        <v>75</v>
      </c>
      <c r="E21" s="97"/>
      <c r="F21" s="21" t="s">
        <v>46</v>
      </c>
    </row>
    <row r="22" spans="2:6" ht="31.5" customHeight="1">
      <c r="B22" s="9">
        <f t="shared" si="0"/>
        <v>17</v>
      </c>
      <c r="C22" s="21" t="s">
        <v>15</v>
      </c>
      <c r="D22" s="21" t="s">
        <v>75</v>
      </c>
      <c r="E22" s="98"/>
      <c r="F22" s="21" t="s">
        <v>46</v>
      </c>
    </row>
    <row r="23" spans="2:6" ht="32.450000000000003" customHeight="1">
      <c r="B23" s="9">
        <f t="shared" si="0"/>
        <v>18</v>
      </c>
      <c r="C23" s="21" t="s">
        <v>15</v>
      </c>
      <c r="D23" s="21" t="s">
        <v>75</v>
      </c>
      <c r="E23" s="11" t="s">
        <v>27</v>
      </c>
      <c r="F23" s="21" t="s">
        <v>46</v>
      </c>
    </row>
    <row r="24" spans="2:6" ht="32.450000000000003" customHeight="1">
      <c r="B24" s="9">
        <f t="shared" si="0"/>
        <v>19</v>
      </c>
      <c r="C24" s="21" t="s">
        <v>15</v>
      </c>
      <c r="D24" s="21" t="s">
        <v>75</v>
      </c>
      <c r="E24" s="11" t="s">
        <v>28</v>
      </c>
      <c r="F24" s="21" t="s">
        <v>46</v>
      </c>
    </row>
    <row r="25" spans="2:6" ht="32.450000000000003" customHeight="1">
      <c r="B25" s="9">
        <f t="shared" si="0"/>
        <v>20</v>
      </c>
      <c r="C25" s="21" t="s">
        <v>15</v>
      </c>
      <c r="D25" s="21" t="s">
        <v>75</v>
      </c>
      <c r="E25" s="11" t="s">
        <v>29</v>
      </c>
      <c r="F25" s="21" t="s">
        <v>46</v>
      </c>
    </row>
    <row r="26" spans="2:6" ht="33.950000000000003" customHeight="1">
      <c r="B26" s="9">
        <f t="shared" si="0"/>
        <v>21</v>
      </c>
      <c r="C26" s="21" t="s">
        <v>18</v>
      </c>
      <c r="D26" s="21" t="s">
        <v>75</v>
      </c>
      <c r="E26" s="21" t="s">
        <v>36</v>
      </c>
      <c r="F26" s="21" t="s">
        <v>46</v>
      </c>
    </row>
    <row r="27" spans="2:6" ht="33.950000000000003" customHeight="1">
      <c r="B27" s="9">
        <f t="shared" si="0"/>
        <v>22</v>
      </c>
      <c r="C27" s="21" t="s">
        <v>18</v>
      </c>
      <c r="D27" s="21" t="s">
        <v>75</v>
      </c>
      <c r="E27" s="21" t="s">
        <v>36</v>
      </c>
      <c r="F27" s="21" t="s">
        <v>46</v>
      </c>
    </row>
    <row r="28" spans="2:6" ht="33.950000000000003" customHeight="1">
      <c r="B28" s="9">
        <f t="shared" si="0"/>
        <v>23</v>
      </c>
      <c r="C28" s="21" t="s">
        <v>18</v>
      </c>
      <c r="D28" s="21" t="s">
        <v>75</v>
      </c>
      <c r="E28" s="21" t="s">
        <v>36</v>
      </c>
      <c r="F28" s="21" t="s">
        <v>46</v>
      </c>
    </row>
    <row r="29" spans="2:6" ht="33.950000000000003" customHeight="1">
      <c r="B29" s="9">
        <f t="shared" si="0"/>
        <v>24</v>
      </c>
      <c r="C29" s="21" t="s">
        <v>18</v>
      </c>
      <c r="D29" s="21" t="s">
        <v>75</v>
      </c>
      <c r="E29" s="21" t="s">
        <v>36</v>
      </c>
      <c r="F29" s="21" t="s">
        <v>46</v>
      </c>
    </row>
    <row r="30" spans="2:6" ht="45" customHeight="1">
      <c r="B30" s="9">
        <f t="shared" si="0"/>
        <v>25</v>
      </c>
      <c r="C30" s="21" t="s">
        <v>9</v>
      </c>
      <c r="D30" s="21" t="s">
        <v>76</v>
      </c>
      <c r="E30" s="21" t="s">
        <v>41</v>
      </c>
      <c r="F30" s="22" t="s">
        <v>45</v>
      </c>
    </row>
    <row r="31" spans="2:6" ht="45" customHeight="1">
      <c r="B31" s="9">
        <f t="shared" si="0"/>
        <v>26</v>
      </c>
      <c r="C31" s="21" t="s">
        <v>9</v>
      </c>
      <c r="D31" s="21" t="s">
        <v>76</v>
      </c>
      <c r="E31" s="21" t="s">
        <v>41</v>
      </c>
      <c r="F31" s="22" t="s">
        <v>45</v>
      </c>
    </row>
    <row r="32" spans="2:6" ht="45" customHeight="1">
      <c r="B32" s="9">
        <f t="shared" si="0"/>
        <v>27</v>
      </c>
      <c r="C32" s="21" t="s">
        <v>9</v>
      </c>
      <c r="D32" s="21" t="s">
        <v>76</v>
      </c>
      <c r="E32" s="21" t="s">
        <v>41</v>
      </c>
      <c r="F32" s="22" t="s">
        <v>45</v>
      </c>
    </row>
    <row r="33" spans="2:6" ht="45" customHeight="1">
      <c r="B33" s="9">
        <f t="shared" si="0"/>
        <v>28</v>
      </c>
      <c r="C33" s="21" t="s">
        <v>9</v>
      </c>
      <c r="D33" s="21" t="s">
        <v>76</v>
      </c>
      <c r="E33" s="21" t="s">
        <v>41</v>
      </c>
      <c r="F33" s="22" t="s">
        <v>45</v>
      </c>
    </row>
    <row r="34" spans="2:6" ht="45" customHeight="1">
      <c r="B34" s="9">
        <f t="shared" si="0"/>
        <v>29</v>
      </c>
      <c r="C34" s="10" t="s">
        <v>20</v>
      </c>
      <c r="D34" s="21" t="s">
        <v>76</v>
      </c>
      <c r="E34" s="21" t="s">
        <v>42</v>
      </c>
      <c r="F34" s="22" t="s">
        <v>45</v>
      </c>
    </row>
    <row r="35" spans="2:6" ht="45" customHeight="1">
      <c r="B35" s="9">
        <f t="shared" si="0"/>
        <v>30</v>
      </c>
      <c r="C35" s="10" t="s">
        <v>20</v>
      </c>
      <c r="D35" s="21" t="s">
        <v>76</v>
      </c>
      <c r="E35" s="21" t="s">
        <v>42</v>
      </c>
      <c r="F35" s="22" t="s">
        <v>45</v>
      </c>
    </row>
    <row r="36" spans="2:6" ht="45" customHeight="1">
      <c r="B36" s="9">
        <f t="shared" si="0"/>
        <v>31</v>
      </c>
      <c r="C36" s="10" t="s">
        <v>20</v>
      </c>
      <c r="D36" s="21" t="s">
        <v>76</v>
      </c>
      <c r="E36" s="21" t="s">
        <v>42</v>
      </c>
      <c r="F36" s="22" t="s">
        <v>45</v>
      </c>
    </row>
    <row r="37" spans="2:6" ht="45" customHeight="1">
      <c r="B37" s="9">
        <f t="shared" si="0"/>
        <v>32</v>
      </c>
      <c r="C37" s="10" t="s">
        <v>20</v>
      </c>
      <c r="D37" s="21" t="s">
        <v>76</v>
      </c>
      <c r="E37" s="11" t="s">
        <v>39</v>
      </c>
      <c r="F37" s="22" t="s">
        <v>45</v>
      </c>
    </row>
    <row r="38" spans="2:6" ht="45" customHeight="1">
      <c r="B38" s="9">
        <f t="shared" si="0"/>
        <v>33</v>
      </c>
      <c r="C38" s="13" t="s">
        <v>21</v>
      </c>
      <c r="D38" s="21" t="s">
        <v>76</v>
      </c>
      <c r="E38" s="21" t="s">
        <v>40</v>
      </c>
      <c r="F38" s="22" t="s">
        <v>45</v>
      </c>
    </row>
    <row r="39" spans="2:6" ht="45" customHeight="1">
      <c r="B39" s="9">
        <f t="shared" si="0"/>
        <v>34</v>
      </c>
      <c r="C39" s="13" t="s">
        <v>21</v>
      </c>
      <c r="D39" s="21" t="s">
        <v>76</v>
      </c>
      <c r="E39" s="21" t="s">
        <v>40</v>
      </c>
      <c r="F39" s="22" t="s">
        <v>45</v>
      </c>
    </row>
    <row r="40" spans="2:6" ht="45" customHeight="1">
      <c r="B40" s="9">
        <f t="shared" si="0"/>
        <v>35</v>
      </c>
      <c r="C40" s="13" t="s">
        <v>21</v>
      </c>
      <c r="D40" s="21" t="s">
        <v>76</v>
      </c>
      <c r="E40" s="21" t="s">
        <v>40</v>
      </c>
      <c r="F40" s="22" t="s">
        <v>45</v>
      </c>
    </row>
    <row r="41" spans="2:6" ht="45.6" customHeight="1">
      <c r="B41" s="9">
        <f t="shared" si="0"/>
        <v>36</v>
      </c>
      <c r="C41" s="10" t="s">
        <v>66</v>
      </c>
      <c r="D41" s="21" t="s">
        <v>84</v>
      </c>
      <c r="E41" s="21" t="s">
        <v>85</v>
      </c>
      <c r="F41" s="12" t="s">
        <v>69</v>
      </c>
    </row>
    <row r="42" spans="2:6" ht="45" customHeight="1">
      <c r="B42" s="9">
        <f t="shared" si="0"/>
        <v>37</v>
      </c>
      <c r="C42" s="21" t="s">
        <v>22</v>
      </c>
      <c r="D42" s="21" t="s">
        <v>84</v>
      </c>
      <c r="E42" s="21" t="s">
        <v>85</v>
      </c>
      <c r="F42" s="23" t="s">
        <v>86</v>
      </c>
    </row>
    <row r="43" spans="2:6" ht="45" customHeight="1">
      <c r="B43" s="9">
        <f t="shared" si="0"/>
        <v>38</v>
      </c>
      <c r="C43" s="10" t="s">
        <v>9</v>
      </c>
      <c r="D43" s="21" t="s">
        <v>84</v>
      </c>
      <c r="E43" s="11" t="s">
        <v>87</v>
      </c>
      <c r="F43" s="23" t="s">
        <v>86</v>
      </c>
    </row>
    <row r="44" spans="2:6" ht="45" customHeight="1">
      <c r="B44" s="9">
        <f t="shared" si="0"/>
        <v>39</v>
      </c>
      <c r="C44" s="10" t="s">
        <v>18</v>
      </c>
      <c r="D44" s="21" t="s">
        <v>84</v>
      </c>
      <c r="E44" s="21" t="s">
        <v>37</v>
      </c>
      <c r="F44" s="21" t="s">
        <v>86</v>
      </c>
    </row>
    <row r="45" spans="2:6" ht="45" customHeight="1">
      <c r="B45" s="9">
        <f t="shared" si="0"/>
        <v>40</v>
      </c>
      <c r="C45" s="10" t="s">
        <v>18</v>
      </c>
      <c r="D45" s="21" t="s">
        <v>84</v>
      </c>
      <c r="E45" s="21" t="s">
        <v>37</v>
      </c>
      <c r="F45" s="21" t="s">
        <v>86</v>
      </c>
    </row>
    <row r="46" spans="2:6" ht="45" customHeight="1">
      <c r="B46" s="9">
        <f t="shared" si="0"/>
        <v>41</v>
      </c>
      <c r="C46" s="10" t="s">
        <v>9</v>
      </c>
      <c r="D46" s="21" t="s">
        <v>77</v>
      </c>
      <c r="E46" s="11" t="s">
        <v>70</v>
      </c>
      <c r="F46" s="10" t="s">
        <v>4</v>
      </c>
    </row>
    <row r="47" spans="2:6" ht="45" customHeight="1">
      <c r="B47" s="9">
        <f t="shared" si="0"/>
        <v>42</v>
      </c>
      <c r="C47" s="10" t="s">
        <v>9</v>
      </c>
      <c r="D47" s="21" t="s">
        <v>77</v>
      </c>
      <c r="E47" s="11" t="s">
        <v>71</v>
      </c>
      <c r="F47" s="10" t="s">
        <v>4</v>
      </c>
    </row>
    <row r="48" spans="2:6" ht="45" customHeight="1">
      <c r="B48" s="9">
        <f t="shared" si="0"/>
        <v>43</v>
      </c>
      <c r="C48" s="10" t="s">
        <v>18</v>
      </c>
      <c r="D48" s="21" t="s">
        <v>77</v>
      </c>
      <c r="E48" s="21" t="s">
        <v>37</v>
      </c>
      <c r="F48" s="21" t="s">
        <v>49</v>
      </c>
    </row>
    <row r="49" spans="2:6" ht="45" customHeight="1">
      <c r="B49" s="9">
        <f t="shared" si="0"/>
        <v>44</v>
      </c>
      <c r="C49" s="10" t="s">
        <v>18</v>
      </c>
      <c r="D49" s="21" t="s">
        <v>77</v>
      </c>
      <c r="E49" s="21" t="s">
        <v>37</v>
      </c>
      <c r="F49" s="21" t="s">
        <v>49</v>
      </c>
    </row>
    <row r="50" spans="2:6" ht="45" customHeight="1">
      <c r="B50" s="9">
        <f t="shared" si="0"/>
        <v>45</v>
      </c>
      <c r="C50" s="10" t="s">
        <v>9</v>
      </c>
      <c r="D50" s="21" t="s">
        <v>78</v>
      </c>
      <c r="E50" s="11" t="s">
        <v>6</v>
      </c>
      <c r="F50" s="10" t="s">
        <v>51</v>
      </c>
    </row>
    <row r="51" spans="2:6" ht="45" customHeight="1">
      <c r="B51" s="9">
        <f t="shared" si="0"/>
        <v>46</v>
      </c>
      <c r="C51" s="10" t="s">
        <v>9</v>
      </c>
      <c r="D51" s="21" t="s">
        <v>78</v>
      </c>
      <c r="E51" s="11" t="s">
        <v>7</v>
      </c>
      <c r="F51" s="10" t="s">
        <v>51</v>
      </c>
    </row>
    <row r="52" spans="2:6" ht="45" customHeight="1">
      <c r="B52" s="9">
        <f t="shared" si="0"/>
        <v>47</v>
      </c>
      <c r="C52" s="10" t="s">
        <v>9</v>
      </c>
      <c r="D52" s="21" t="s">
        <v>78</v>
      </c>
      <c r="E52" s="21" t="s">
        <v>72</v>
      </c>
      <c r="F52" s="10" t="s">
        <v>51</v>
      </c>
    </row>
    <row r="53" spans="2:6" ht="45" customHeight="1">
      <c r="B53" s="9">
        <f t="shared" si="0"/>
        <v>48</v>
      </c>
      <c r="C53" s="10" t="s">
        <v>9</v>
      </c>
      <c r="D53" s="21" t="s">
        <v>78</v>
      </c>
      <c r="E53" s="21" t="s">
        <v>72</v>
      </c>
      <c r="F53" s="10" t="s">
        <v>51</v>
      </c>
    </row>
    <row r="54" spans="2:6" ht="45" customHeight="1">
      <c r="B54" s="9">
        <f t="shared" si="0"/>
        <v>49</v>
      </c>
      <c r="C54" s="10" t="s">
        <v>15</v>
      </c>
      <c r="D54" s="21" t="s">
        <v>78</v>
      </c>
      <c r="E54" s="21" t="s">
        <v>72</v>
      </c>
      <c r="F54" s="10" t="s">
        <v>51</v>
      </c>
    </row>
    <row r="55" spans="2:6" ht="45" customHeight="1">
      <c r="B55" s="9">
        <f t="shared" si="0"/>
        <v>50</v>
      </c>
      <c r="C55" s="10" t="s">
        <v>15</v>
      </c>
      <c r="D55" s="21" t="s">
        <v>78</v>
      </c>
      <c r="E55" s="11" t="s">
        <v>5</v>
      </c>
      <c r="F55" s="10" t="s">
        <v>51</v>
      </c>
    </row>
    <row r="56" spans="2:6" ht="45" customHeight="1">
      <c r="B56" s="9">
        <f t="shared" si="0"/>
        <v>51</v>
      </c>
      <c r="C56" s="10" t="s">
        <v>15</v>
      </c>
      <c r="D56" s="21" t="s">
        <v>78</v>
      </c>
      <c r="E56" s="11" t="s">
        <v>31</v>
      </c>
      <c r="F56" s="10" t="s">
        <v>51</v>
      </c>
    </row>
    <row r="57" spans="2:6" ht="45" customHeight="1">
      <c r="B57" s="9">
        <f t="shared" si="0"/>
        <v>52</v>
      </c>
      <c r="C57" s="10" t="s">
        <v>16</v>
      </c>
      <c r="D57" s="21" t="s">
        <v>78</v>
      </c>
      <c r="E57" s="21" t="s">
        <v>30</v>
      </c>
      <c r="F57" s="21" t="s">
        <v>51</v>
      </c>
    </row>
    <row r="58" spans="2:6" ht="45" customHeight="1">
      <c r="B58" s="9">
        <f t="shared" si="0"/>
        <v>53</v>
      </c>
      <c r="C58" s="10" t="s">
        <v>15</v>
      </c>
      <c r="D58" s="21" t="s">
        <v>78</v>
      </c>
      <c r="E58" s="21" t="s">
        <v>30</v>
      </c>
      <c r="F58" s="21" t="s">
        <v>51</v>
      </c>
    </row>
    <row r="59" spans="2:6" ht="45" customHeight="1">
      <c r="B59" s="9">
        <f t="shared" si="0"/>
        <v>54</v>
      </c>
      <c r="C59" s="10" t="s">
        <v>63</v>
      </c>
      <c r="D59" s="21" t="s">
        <v>78</v>
      </c>
      <c r="E59" s="21" t="s">
        <v>30</v>
      </c>
      <c r="F59" s="21" t="s">
        <v>51</v>
      </c>
    </row>
    <row r="60" spans="2:6" ht="45" customHeight="1">
      <c r="B60" s="9">
        <f t="shared" si="0"/>
        <v>55</v>
      </c>
      <c r="C60" s="10" t="s">
        <v>65</v>
      </c>
      <c r="D60" s="21" t="s">
        <v>78</v>
      </c>
      <c r="E60" s="21" t="s">
        <v>30</v>
      </c>
      <c r="F60" s="21" t="s">
        <v>51</v>
      </c>
    </row>
    <row r="61" spans="2:6" ht="45" customHeight="1">
      <c r="B61" s="9">
        <f t="shared" si="0"/>
        <v>56</v>
      </c>
      <c r="C61" s="10" t="s">
        <v>17</v>
      </c>
      <c r="D61" s="21" t="s">
        <v>78</v>
      </c>
      <c r="E61" s="21" t="s">
        <v>10</v>
      </c>
      <c r="F61" s="21" t="s">
        <v>51</v>
      </c>
    </row>
    <row r="62" spans="2:6" ht="45" customHeight="1">
      <c r="B62" s="9">
        <f t="shared" si="0"/>
        <v>57</v>
      </c>
      <c r="C62" s="10" t="s">
        <v>17</v>
      </c>
      <c r="D62" s="21" t="s">
        <v>78</v>
      </c>
      <c r="E62" s="21" t="s">
        <v>10</v>
      </c>
      <c r="F62" s="21" t="s">
        <v>51</v>
      </c>
    </row>
    <row r="63" spans="2:6" ht="45" customHeight="1">
      <c r="B63" s="9">
        <f t="shared" si="0"/>
        <v>58</v>
      </c>
      <c r="C63" s="10" t="s">
        <v>14</v>
      </c>
      <c r="D63" s="21" t="s">
        <v>78</v>
      </c>
      <c r="E63" s="21" t="s">
        <v>10</v>
      </c>
      <c r="F63" s="21" t="s">
        <v>51</v>
      </c>
    </row>
    <row r="64" spans="2:6" ht="45" customHeight="1">
      <c r="B64" s="9">
        <f t="shared" si="0"/>
        <v>59</v>
      </c>
      <c r="C64" s="10" t="s">
        <v>9</v>
      </c>
      <c r="D64" s="21" t="s">
        <v>79</v>
      </c>
      <c r="E64" s="11" t="s">
        <v>12</v>
      </c>
      <c r="F64" s="10" t="s">
        <v>13</v>
      </c>
    </row>
    <row r="65" spans="2:6" ht="45" customHeight="1">
      <c r="B65" s="9">
        <f t="shared" si="0"/>
        <v>60</v>
      </c>
      <c r="C65" s="10" t="s">
        <v>9</v>
      </c>
      <c r="D65" s="21" t="s">
        <v>79</v>
      </c>
      <c r="E65" s="11" t="s">
        <v>11</v>
      </c>
      <c r="F65" s="10" t="s">
        <v>13</v>
      </c>
    </row>
    <row r="66" spans="2:6" ht="45" customHeight="1">
      <c r="B66" s="9">
        <f t="shared" si="0"/>
        <v>61</v>
      </c>
      <c r="C66" s="10" t="s">
        <v>17</v>
      </c>
      <c r="D66" s="21" t="s">
        <v>79</v>
      </c>
      <c r="E66" s="21" t="s">
        <v>8</v>
      </c>
      <c r="F66" s="10" t="s">
        <v>13</v>
      </c>
    </row>
    <row r="67" spans="2:6" ht="45" customHeight="1">
      <c r="B67" s="9">
        <f t="shared" si="0"/>
        <v>62</v>
      </c>
      <c r="C67" s="10" t="s">
        <v>18</v>
      </c>
      <c r="D67" s="21" t="s">
        <v>79</v>
      </c>
      <c r="E67" s="21" t="s">
        <v>8</v>
      </c>
      <c r="F67" s="10" t="s">
        <v>13</v>
      </c>
    </row>
    <row r="68" spans="2:6" ht="45" customHeight="1">
      <c r="B68" s="9">
        <f t="shared" si="0"/>
        <v>63</v>
      </c>
      <c r="C68" s="10" t="s">
        <v>9</v>
      </c>
      <c r="D68" s="21" t="s">
        <v>79</v>
      </c>
      <c r="E68" s="21" t="s">
        <v>8</v>
      </c>
      <c r="F68" s="10" t="s">
        <v>13</v>
      </c>
    </row>
    <row r="69" spans="2:6" ht="45" customHeight="1">
      <c r="B69" s="9">
        <f t="shared" si="0"/>
        <v>64</v>
      </c>
      <c r="C69" s="10" t="s">
        <v>16</v>
      </c>
      <c r="D69" s="21" t="s">
        <v>80</v>
      </c>
      <c r="E69" s="21" t="s">
        <v>33</v>
      </c>
      <c r="F69" s="10" t="s">
        <v>47</v>
      </c>
    </row>
    <row r="70" spans="2:6" ht="45" customHeight="1">
      <c r="B70" s="9">
        <f t="shared" si="0"/>
        <v>65</v>
      </c>
      <c r="C70" s="10" t="s">
        <v>16</v>
      </c>
      <c r="D70" s="21" t="s">
        <v>80</v>
      </c>
      <c r="E70" s="21" t="s">
        <v>33</v>
      </c>
      <c r="F70" s="10" t="s">
        <v>47</v>
      </c>
    </row>
    <row r="71" spans="2:6" ht="45" customHeight="1">
      <c r="B71" s="9">
        <f t="shared" si="0"/>
        <v>66</v>
      </c>
      <c r="C71" s="10" t="s">
        <v>16</v>
      </c>
      <c r="D71" s="21" t="s">
        <v>80</v>
      </c>
      <c r="E71" s="21" t="s">
        <v>33</v>
      </c>
      <c r="F71" s="10" t="s">
        <v>47</v>
      </c>
    </row>
    <row r="72" spans="2:6" ht="56.1" customHeight="1">
      <c r="B72" s="9">
        <f t="shared" ref="B72:B77" si="1">B71+1</f>
        <v>67</v>
      </c>
      <c r="C72" s="10" t="s">
        <v>19</v>
      </c>
      <c r="D72" s="21" t="s">
        <v>83</v>
      </c>
      <c r="E72" s="21" t="s">
        <v>38</v>
      </c>
      <c r="F72" s="10" t="s">
        <v>50</v>
      </c>
    </row>
    <row r="73" spans="2:6" ht="39.950000000000003" customHeight="1">
      <c r="B73" s="9">
        <f t="shared" si="1"/>
        <v>68</v>
      </c>
      <c r="C73" s="10" t="s">
        <v>19</v>
      </c>
      <c r="D73" s="21" t="s">
        <v>83</v>
      </c>
      <c r="E73" s="21" t="s">
        <v>38</v>
      </c>
      <c r="F73" s="10" t="s">
        <v>50</v>
      </c>
    </row>
    <row r="74" spans="2:6" ht="37.5" customHeight="1">
      <c r="B74" s="9">
        <f t="shared" si="1"/>
        <v>69</v>
      </c>
      <c r="C74" s="10" t="s">
        <v>19</v>
      </c>
      <c r="D74" s="21" t="s">
        <v>83</v>
      </c>
      <c r="E74" s="21" t="s">
        <v>38</v>
      </c>
      <c r="F74" s="10" t="s">
        <v>50</v>
      </c>
    </row>
    <row r="75" spans="2:6" ht="45" customHeight="1">
      <c r="B75" s="9">
        <f t="shared" si="1"/>
        <v>70</v>
      </c>
      <c r="C75" s="10" t="s">
        <v>15</v>
      </c>
      <c r="D75" s="21" t="s">
        <v>82</v>
      </c>
      <c r="E75" s="21" t="s">
        <v>32</v>
      </c>
      <c r="F75" s="10" t="s">
        <v>43</v>
      </c>
    </row>
    <row r="76" spans="2:6" ht="45" customHeight="1">
      <c r="B76" s="9">
        <f t="shared" si="1"/>
        <v>71</v>
      </c>
      <c r="C76" s="10" t="s">
        <v>67</v>
      </c>
      <c r="D76" s="21" t="s">
        <v>82</v>
      </c>
      <c r="E76" s="21" t="s">
        <v>32</v>
      </c>
      <c r="F76" s="10" t="s">
        <v>43</v>
      </c>
    </row>
    <row r="77" spans="2:6" ht="45" customHeight="1">
      <c r="B77" s="9">
        <f t="shared" si="1"/>
        <v>72</v>
      </c>
      <c r="C77" s="10" t="s">
        <v>67</v>
      </c>
      <c r="D77" s="21" t="s">
        <v>82</v>
      </c>
      <c r="E77" s="21" t="s">
        <v>32</v>
      </c>
      <c r="F77" s="10" t="s">
        <v>43</v>
      </c>
    </row>
  </sheetData>
  <autoFilter ref="B5:F77">
    <sortState ref="B6:F77">
      <sortCondition ref="D5:D77"/>
    </sortState>
  </autoFilter>
  <mergeCells count="1">
    <mergeCell ref="E20:E22"/>
  </mergeCells>
  <conditionalFormatting sqref="F6:F77">
    <cfRule type="containsText" dxfId="11" priority="7" operator="containsText" text="Basso">
      <formula>NOT(ISERROR(SEARCH("Basso",F6)))</formula>
    </cfRule>
    <cfRule type="containsText" dxfId="10" priority="8" operator="containsText" text="Medio">
      <formula>NOT(ISERROR(SEARCH("Medio",F6)))</formula>
    </cfRule>
    <cfRule type="containsText" dxfId="9" priority="9" operator="containsText" text="Alto">
      <formula>NOT(ISERROR(SEARCH("Alto",F6)))</formula>
    </cfRule>
  </conditionalFormatting>
  <pageMargins left="0.70866141732283472" right="0.70866141732283472" top="0.74803149606299213" bottom="0.74803149606299213" header="0.31496062992125984" footer="0.31496062992125984"/>
  <pageSetup paperSize="8" scale="71" fitToHeight="0" orientation="portrait" r:id="rId1"/>
  <headerFooter>
    <oddHeader>&amp;F</oddHeader>
    <oddFooter>&amp;LRiservato Aziendale&amp;C&amp;P&amp;R&amp;F</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U389"/>
  <sheetViews>
    <sheetView tabSelected="1" topLeftCell="P85" zoomScale="70" zoomScaleNormal="70" zoomScaleSheetLayoutView="75" workbookViewId="0">
      <selection activeCell="T66" sqref="T66"/>
    </sheetView>
  </sheetViews>
  <sheetFormatPr defaultColWidth="9.140625" defaultRowHeight="12.75"/>
  <cols>
    <col min="1" max="3" width="41.85546875" style="89" customWidth="1"/>
    <col min="4" max="4" width="70.85546875" style="91" customWidth="1"/>
    <col min="5" max="5" width="163" style="91" customWidth="1"/>
    <col min="6" max="6" width="74.85546875" style="92" bestFit="1" customWidth="1"/>
    <col min="7" max="7" width="149.5703125" style="91" bestFit="1" customWidth="1"/>
    <col min="8" max="8" width="20.85546875" style="89" customWidth="1"/>
    <col min="9" max="9" width="22" style="89" customWidth="1"/>
    <col min="10" max="10" width="22.85546875" style="89" customWidth="1"/>
    <col min="11" max="11" width="19.85546875" style="89" customWidth="1"/>
    <col min="12" max="12" width="23.42578125" style="89" customWidth="1"/>
    <col min="13" max="13" width="22.140625" style="89" customWidth="1"/>
    <col min="14" max="14" width="22.5703125" style="89" customWidth="1"/>
    <col min="15" max="15" width="83.5703125" style="89" customWidth="1"/>
    <col min="16" max="16" width="21.5703125" style="89" customWidth="1"/>
    <col min="17" max="17" width="21.5703125" style="89" hidden="1" customWidth="1"/>
    <col min="18" max="18" width="27.85546875" style="89" customWidth="1"/>
    <col min="19" max="19" width="107.7109375" style="89" customWidth="1"/>
    <col min="20" max="20" width="68.5703125" style="89" customWidth="1"/>
    <col min="21" max="21" width="55.85546875" style="89" customWidth="1"/>
    <col min="22" max="16384" width="9.140625" style="89"/>
  </cols>
  <sheetData>
    <row r="1" spans="1:21" s="88" customFormat="1">
      <c r="A1" s="70"/>
      <c r="B1" s="70"/>
      <c r="C1" s="70"/>
      <c r="D1" s="71"/>
      <c r="E1" s="71"/>
      <c r="F1" s="72"/>
      <c r="G1" s="71"/>
      <c r="H1" s="131" t="s">
        <v>93</v>
      </c>
      <c r="I1" s="131"/>
      <c r="J1" s="131"/>
      <c r="K1" s="131"/>
      <c r="L1" s="131"/>
      <c r="M1" s="131"/>
      <c r="N1" s="131"/>
      <c r="O1" s="128" t="s">
        <v>53</v>
      </c>
      <c r="P1" s="123" t="s">
        <v>94</v>
      </c>
      <c r="Q1" s="123"/>
      <c r="R1" s="123"/>
      <c r="S1" s="128" t="s">
        <v>96</v>
      </c>
      <c r="T1" s="128" t="s">
        <v>140</v>
      </c>
      <c r="U1" s="128"/>
    </row>
    <row r="2" spans="1:21" ht="21.75" customHeight="1">
      <c r="A2" s="130" t="s">
        <v>131</v>
      </c>
      <c r="B2" s="130"/>
      <c r="C2" s="130"/>
      <c r="D2" s="130"/>
      <c r="E2" s="130"/>
      <c r="F2" s="130"/>
      <c r="G2" s="130"/>
      <c r="H2" s="129" t="s">
        <v>139</v>
      </c>
      <c r="I2" s="129"/>
      <c r="J2" s="129"/>
      <c r="K2" s="129" t="s">
        <v>54</v>
      </c>
      <c r="L2" s="129"/>
      <c r="M2" s="129"/>
      <c r="N2" s="85" t="s">
        <v>55</v>
      </c>
      <c r="O2" s="128"/>
      <c r="P2" s="123"/>
      <c r="Q2" s="123"/>
      <c r="R2" s="123"/>
      <c r="S2" s="128"/>
      <c r="T2" s="128"/>
      <c r="U2" s="128"/>
    </row>
    <row r="3" spans="1:21" s="8" customFormat="1" ht="66" customHeight="1">
      <c r="A3" s="73" t="s">
        <v>132</v>
      </c>
      <c r="B3" s="73" t="s">
        <v>149</v>
      </c>
      <c r="C3" s="73" t="s">
        <v>142</v>
      </c>
      <c r="D3" s="73" t="s">
        <v>2</v>
      </c>
      <c r="E3" s="73" t="s">
        <v>133</v>
      </c>
      <c r="F3" s="73" t="s">
        <v>134</v>
      </c>
      <c r="G3" s="73" t="s">
        <v>135</v>
      </c>
      <c r="H3" s="85" t="s">
        <v>57</v>
      </c>
      <c r="I3" s="85" t="s">
        <v>111</v>
      </c>
      <c r="J3" s="85" t="s">
        <v>58</v>
      </c>
      <c r="K3" s="85" t="s">
        <v>59</v>
      </c>
      <c r="L3" s="85" t="s">
        <v>60</v>
      </c>
      <c r="M3" s="85" t="s">
        <v>61</v>
      </c>
      <c r="N3" s="85" t="s">
        <v>98</v>
      </c>
      <c r="O3" s="85" t="s">
        <v>3</v>
      </c>
      <c r="P3" s="85" t="s">
        <v>95</v>
      </c>
      <c r="Q3" s="129" t="s">
        <v>97</v>
      </c>
      <c r="R3" s="129"/>
      <c r="S3" s="85" t="s">
        <v>138</v>
      </c>
      <c r="T3" s="85" t="s">
        <v>141</v>
      </c>
      <c r="U3" s="85" t="s">
        <v>142</v>
      </c>
    </row>
    <row r="4" spans="1:21" ht="35.1" customHeight="1">
      <c r="A4" s="99" t="s">
        <v>588</v>
      </c>
      <c r="B4" s="99" t="s">
        <v>565</v>
      </c>
      <c r="C4" s="99" t="s">
        <v>439</v>
      </c>
      <c r="D4" s="102" t="s">
        <v>440</v>
      </c>
      <c r="E4" s="74" t="s">
        <v>441</v>
      </c>
      <c r="F4" s="74" t="s">
        <v>594</v>
      </c>
      <c r="G4" s="74" t="s">
        <v>618</v>
      </c>
      <c r="H4" s="59" t="s">
        <v>91</v>
      </c>
      <c r="I4" s="59" t="s">
        <v>92</v>
      </c>
      <c r="J4" s="59" t="s">
        <v>91</v>
      </c>
      <c r="K4" s="59" t="s">
        <v>92</v>
      </c>
      <c r="L4" s="59" t="s">
        <v>91</v>
      </c>
      <c r="M4" s="59" t="s">
        <v>92</v>
      </c>
      <c r="N4" s="59" t="e">
        <f ca="1">IF((MAX(_xlfn.IFS(H4="Alto",3,H4="Medio",2,H4="Basso",1),_xlfn.IFS(I4="Alto",3,I4="Medio",2,I4="Basso",1),_xlfn.IFS(J4="Alto",3,J4="Medio",2,J4="Basso",1))*MAX(_xlfn.IFS(K4="Alto",3,K4="Medio",2,K4="Basso",1),_xlfn.IFS(L4="Alto",3,L4="Medio",2,L4="Basso",1),_xlfn.IFS(M4="Alto",3,M4="Medio",2,M4="Basso",1))&lt;3),"Basso",IF(OR(MAX(_xlfn.IFS(H4="Alto",3,H4="Medio",2,H4="Basso",1),_xlfn.IFS(I4="Alto",3,I4="Medio",2,I4="Basso",1),_xlfn.IFS(J4="Alto",3,J4="Medio",2,J4="Basso",1))*MAX(_xlfn.IFS(K4="Alto",3,K4="Medio",2,K4="Basso",1),_xlfn.IFS(L4="Alto",3,L4="Medio",2,L4="Basso",1),_xlfn.IFS(M4="Alto",3,M4="Medio",2,M4="Basso",1))=3,MAX(_xlfn.IFS(H4="Alto",3,H4="Medio",2,H4="Basso",1),_xlfn.IFS(I4="Alto",3,I4="Medio",2,I4="Basso",1),_xlfn.IFS(J4="Alto",3,J4="Medio",2,J4="Basso",1))*MAX(_xlfn.IFS(K4="Alto",3,K4="Medio",2,K4="Basso",1),_xlfn.IFS(L4="Alto",3,L4="Medio",2,L4="Basso",1),_xlfn.IFS(M4="Alto",3,M4="Medio",2,M4="Basso",1))=4),"Medio","Alto"))</f>
        <v>#NAME?</v>
      </c>
      <c r="O4" s="10" t="s">
        <v>655</v>
      </c>
      <c r="P4" s="59" t="s">
        <v>130</v>
      </c>
      <c r="Q4" s="59" t="e">
        <f ca="1">IF(N4="Alto",3,IF(N4="Medio",2,1))*IF(P4="Adeguato",1,IF(P4="Migliorabile",2,3))</f>
        <v>#NAME?</v>
      </c>
      <c r="R4" s="59" t="e">
        <f ca="1">IF(Q4&gt;6,"Alto",IF(Q4&lt;3,"Basso","Medio"))</f>
        <v>#NAME?</v>
      </c>
      <c r="S4" s="93" t="s">
        <v>664</v>
      </c>
      <c r="T4" s="10" t="s">
        <v>666</v>
      </c>
      <c r="U4" s="10" t="s">
        <v>654</v>
      </c>
    </row>
    <row r="5" spans="1:21" ht="35.1" customHeight="1">
      <c r="A5" s="100"/>
      <c r="B5" s="100"/>
      <c r="C5" s="100"/>
      <c r="D5" s="103"/>
      <c r="E5" s="75" t="s">
        <v>442</v>
      </c>
      <c r="F5" s="74" t="s">
        <v>594</v>
      </c>
      <c r="G5" s="74" t="s">
        <v>619</v>
      </c>
      <c r="H5" s="59" t="s">
        <v>91</v>
      </c>
      <c r="I5" s="59" t="s">
        <v>92</v>
      </c>
      <c r="J5" s="59" t="s">
        <v>91</v>
      </c>
      <c r="K5" s="59" t="s">
        <v>92</v>
      </c>
      <c r="L5" s="59" t="s">
        <v>91</v>
      </c>
      <c r="M5" s="59" t="s">
        <v>92</v>
      </c>
      <c r="N5" s="59" t="e">
        <f t="shared" ref="N5:N68" ca="1" si="0">IF((MAX(_xlfn.IFS(H5="Alto",3,H5="Medio",2,H5="Basso",1),_xlfn.IFS(I5="Alto",3,I5="Medio",2,I5="Basso",1),_xlfn.IFS(J5="Alto",3,J5="Medio",2,J5="Basso",1))*MAX(_xlfn.IFS(K5="Alto",3,K5="Medio",2,K5="Basso",1),_xlfn.IFS(L5="Alto",3,L5="Medio",2,L5="Basso",1),_xlfn.IFS(M5="Alto",3,M5="Medio",2,M5="Basso",1))&lt;3),"Basso",IF(OR(MAX(_xlfn.IFS(H5="Alto",3,H5="Medio",2,H5="Basso",1),_xlfn.IFS(I5="Alto",3,I5="Medio",2,I5="Basso",1),_xlfn.IFS(J5="Alto",3,J5="Medio",2,J5="Basso",1))*MAX(_xlfn.IFS(K5="Alto",3,K5="Medio",2,K5="Basso",1),_xlfn.IFS(L5="Alto",3,L5="Medio",2,L5="Basso",1),_xlfn.IFS(M5="Alto",3,M5="Medio",2,M5="Basso",1))=3,MAX(_xlfn.IFS(H5="Alto",3,H5="Medio",2,H5="Basso",1),_xlfn.IFS(I5="Alto",3,I5="Medio",2,I5="Basso",1),_xlfn.IFS(J5="Alto",3,J5="Medio",2,J5="Basso",1))*MAX(_xlfn.IFS(K5="Alto",3,K5="Medio",2,K5="Basso",1),_xlfn.IFS(L5="Alto",3,L5="Medio",2,L5="Basso",1),_xlfn.IFS(M5="Alto",3,M5="Medio",2,M5="Basso",1))=4),"Medio","Alto"))</f>
        <v>#NAME?</v>
      </c>
      <c r="O5" s="10" t="s">
        <v>655</v>
      </c>
      <c r="P5" s="59" t="s">
        <v>130</v>
      </c>
      <c r="Q5" s="59" t="e">
        <f t="shared" ref="Q5:Q68" ca="1" si="1">IF(N5="Alto",3,IF(N5="Medio",2,1))*IF(P5="Adeguato",1,IF(P5="Migliorabile",2,3))</f>
        <v>#NAME?</v>
      </c>
      <c r="R5" s="59" t="e">
        <f t="shared" ref="R5:R68" ca="1" si="2">IF(Q5&gt;6,"Alto",IF(Q5&lt;3,"Basso","Medio"))</f>
        <v>#NAME?</v>
      </c>
      <c r="S5" s="93" t="s">
        <v>665</v>
      </c>
      <c r="T5" s="10" t="s">
        <v>666</v>
      </c>
      <c r="U5" s="10" t="s">
        <v>654</v>
      </c>
    </row>
    <row r="6" spans="1:21" ht="35.1" customHeight="1">
      <c r="A6" s="100"/>
      <c r="B6" s="100"/>
      <c r="C6" s="100"/>
      <c r="D6" s="103"/>
      <c r="E6" s="74" t="s">
        <v>443</v>
      </c>
      <c r="F6" s="74" t="s">
        <v>594</v>
      </c>
      <c r="G6" s="74" t="s">
        <v>619</v>
      </c>
      <c r="H6" s="59" t="s">
        <v>91</v>
      </c>
      <c r="I6" s="59" t="s">
        <v>92</v>
      </c>
      <c r="J6" s="59" t="s">
        <v>91</v>
      </c>
      <c r="K6" s="59" t="s">
        <v>92</v>
      </c>
      <c r="L6" s="59" t="s">
        <v>91</v>
      </c>
      <c r="M6" s="59" t="s">
        <v>92</v>
      </c>
      <c r="N6" s="59" t="e">
        <f t="shared" ca="1" si="0"/>
        <v>#NAME?</v>
      </c>
      <c r="O6" s="10" t="s">
        <v>655</v>
      </c>
      <c r="P6" s="59" t="s">
        <v>130</v>
      </c>
      <c r="Q6" s="59" t="e">
        <f t="shared" ca="1" si="1"/>
        <v>#NAME?</v>
      </c>
      <c r="R6" s="59" t="e">
        <f t="shared" ca="1" si="2"/>
        <v>#NAME?</v>
      </c>
      <c r="S6" s="93" t="s">
        <v>665</v>
      </c>
      <c r="T6" s="10" t="s">
        <v>666</v>
      </c>
      <c r="U6" s="10" t="s">
        <v>654</v>
      </c>
    </row>
    <row r="7" spans="1:21" ht="35.1" customHeight="1">
      <c r="A7" s="100"/>
      <c r="B7" s="100"/>
      <c r="C7" s="100"/>
      <c r="D7" s="103"/>
      <c r="E7" s="74" t="s">
        <v>444</v>
      </c>
      <c r="F7" s="74" t="s">
        <v>594</v>
      </c>
      <c r="G7" s="74" t="s">
        <v>620</v>
      </c>
      <c r="H7" s="59" t="s">
        <v>91</v>
      </c>
      <c r="I7" s="59" t="s">
        <v>92</v>
      </c>
      <c r="J7" s="59" t="s">
        <v>91</v>
      </c>
      <c r="K7" s="59" t="s">
        <v>92</v>
      </c>
      <c r="L7" s="59" t="s">
        <v>92</v>
      </c>
      <c r="M7" s="59" t="s">
        <v>92</v>
      </c>
      <c r="N7" s="59" t="e">
        <f t="shared" ca="1" si="0"/>
        <v>#NAME?</v>
      </c>
      <c r="O7" s="10" t="s">
        <v>655</v>
      </c>
      <c r="P7" s="59" t="s">
        <v>130</v>
      </c>
      <c r="Q7" s="59" t="e">
        <f t="shared" ca="1" si="1"/>
        <v>#NAME?</v>
      </c>
      <c r="R7" s="59" t="e">
        <f t="shared" ca="1" si="2"/>
        <v>#NAME?</v>
      </c>
      <c r="S7" s="93" t="s">
        <v>665</v>
      </c>
      <c r="T7" s="10" t="s">
        <v>666</v>
      </c>
      <c r="U7" s="10" t="s">
        <v>654</v>
      </c>
    </row>
    <row r="8" spans="1:21" ht="35.1" customHeight="1">
      <c r="A8" s="100"/>
      <c r="B8" s="100"/>
      <c r="C8" s="100"/>
      <c r="D8" s="103"/>
      <c r="E8" s="74" t="s">
        <v>445</v>
      </c>
      <c r="F8" s="74" t="s">
        <v>594</v>
      </c>
      <c r="G8" s="86" t="s">
        <v>621</v>
      </c>
      <c r="H8" s="59" t="s">
        <v>92</v>
      </c>
      <c r="I8" s="59" t="s">
        <v>56</v>
      </c>
      <c r="J8" s="59" t="s">
        <v>56</v>
      </c>
      <c r="K8" s="59" t="s">
        <v>92</v>
      </c>
      <c r="L8" s="59" t="s">
        <v>56</v>
      </c>
      <c r="M8" s="59" t="s">
        <v>56</v>
      </c>
      <c r="N8" s="59" t="e">
        <f t="shared" ca="1" si="0"/>
        <v>#NAME?</v>
      </c>
      <c r="O8" s="10" t="s">
        <v>655</v>
      </c>
      <c r="P8" s="59" t="s">
        <v>130</v>
      </c>
      <c r="Q8" s="59" t="e">
        <f t="shared" ca="1" si="1"/>
        <v>#NAME?</v>
      </c>
      <c r="R8" s="59" t="e">
        <f t="shared" ca="1" si="2"/>
        <v>#NAME?</v>
      </c>
      <c r="S8" s="93" t="s">
        <v>665</v>
      </c>
      <c r="T8" s="10" t="s">
        <v>666</v>
      </c>
      <c r="U8" s="10" t="s">
        <v>654</v>
      </c>
    </row>
    <row r="9" spans="1:21" ht="35.1" customHeight="1">
      <c r="A9" s="100"/>
      <c r="B9" s="100"/>
      <c r="C9" s="100"/>
      <c r="D9" s="104"/>
      <c r="E9" s="74" t="s">
        <v>446</v>
      </c>
      <c r="F9" s="74" t="s">
        <v>594</v>
      </c>
      <c r="G9" s="86" t="s">
        <v>621</v>
      </c>
      <c r="H9" s="59" t="s">
        <v>92</v>
      </c>
      <c r="I9" s="59" t="s">
        <v>56</v>
      </c>
      <c r="J9" s="59" t="s">
        <v>92</v>
      </c>
      <c r="K9" s="59" t="s">
        <v>92</v>
      </c>
      <c r="L9" s="59" t="s">
        <v>92</v>
      </c>
      <c r="M9" s="59" t="s">
        <v>92</v>
      </c>
      <c r="N9" s="59" t="e">
        <f t="shared" ca="1" si="0"/>
        <v>#NAME?</v>
      </c>
      <c r="O9" s="10" t="s">
        <v>655</v>
      </c>
      <c r="P9" s="59" t="s">
        <v>130</v>
      </c>
      <c r="Q9" s="59" t="e">
        <f t="shared" ca="1" si="1"/>
        <v>#NAME?</v>
      </c>
      <c r="R9" s="59" t="e">
        <f t="shared" ca="1" si="2"/>
        <v>#NAME?</v>
      </c>
      <c r="S9" s="93" t="s">
        <v>665</v>
      </c>
      <c r="T9" s="10" t="s">
        <v>666</v>
      </c>
      <c r="U9" s="10" t="s">
        <v>654</v>
      </c>
    </row>
    <row r="10" spans="1:21" ht="35.1" customHeight="1">
      <c r="A10" s="100"/>
      <c r="B10" s="100"/>
      <c r="C10" s="100"/>
      <c r="D10" s="102" t="s">
        <v>447</v>
      </c>
      <c r="E10" s="74" t="s">
        <v>448</v>
      </c>
      <c r="F10" s="74" t="s">
        <v>594</v>
      </c>
      <c r="G10" s="86" t="s">
        <v>621</v>
      </c>
      <c r="H10" s="59" t="s">
        <v>92</v>
      </c>
      <c r="I10" s="59" t="s">
        <v>56</v>
      </c>
      <c r="J10" s="59" t="s">
        <v>92</v>
      </c>
      <c r="K10" s="59" t="s">
        <v>92</v>
      </c>
      <c r="L10" s="59" t="s">
        <v>92</v>
      </c>
      <c r="M10" s="59" t="s">
        <v>56</v>
      </c>
      <c r="N10" s="59" t="e">
        <f t="shared" ca="1" si="0"/>
        <v>#NAME?</v>
      </c>
      <c r="O10" s="10" t="s">
        <v>655</v>
      </c>
      <c r="P10" s="59" t="s">
        <v>130</v>
      </c>
      <c r="Q10" s="59" t="e">
        <f t="shared" ca="1" si="1"/>
        <v>#NAME?</v>
      </c>
      <c r="R10" s="59" t="e">
        <f t="shared" ca="1" si="2"/>
        <v>#NAME?</v>
      </c>
      <c r="S10" s="93" t="s">
        <v>665</v>
      </c>
      <c r="T10" s="10" t="s">
        <v>666</v>
      </c>
      <c r="U10" s="10" t="s">
        <v>654</v>
      </c>
    </row>
    <row r="11" spans="1:21" ht="35.1" customHeight="1">
      <c r="A11" s="100"/>
      <c r="B11" s="100"/>
      <c r="C11" s="100"/>
      <c r="D11" s="104"/>
      <c r="E11" s="74" t="s">
        <v>449</v>
      </c>
      <c r="F11" s="74" t="s">
        <v>594</v>
      </c>
      <c r="G11" s="74" t="s">
        <v>622</v>
      </c>
      <c r="H11" s="59" t="s">
        <v>92</v>
      </c>
      <c r="I11" s="59" t="s">
        <v>56</v>
      </c>
      <c r="J11" s="59" t="s">
        <v>56</v>
      </c>
      <c r="K11" s="59" t="s">
        <v>92</v>
      </c>
      <c r="L11" s="59" t="s">
        <v>56</v>
      </c>
      <c r="M11" s="59" t="s">
        <v>56</v>
      </c>
      <c r="N11" s="59" t="e">
        <f t="shared" ca="1" si="0"/>
        <v>#NAME?</v>
      </c>
      <c r="O11" s="10" t="s">
        <v>655</v>
      </c>
      <c r="P11" s="59" t="s">
        <v>130</v>
      </c>
      <c r="Q11" s="59" t="e">
        <f t="shared" ca="1" si="1"/>
        <v>#NAME?</v>
      </c>
      <c r="R11" s="59" t="e">
        <f t="shared" ca="1" si="2"/>
        <v>#NAME?</v>
      </c>
      <c r="S11" s="93" t="s">
        <v>665</v>
      </c>
      <c r="T11" s="10" t="s">
        <v>666</v>
      </c>
      <c r="U11" s="10" t="s">
        <v>654</v>
      </c>
    </row>
    <row r="12" spans="1:21" ht="35.1" customHeight="1">
      <c r="A12" s="100"/>
      <c r="B12" s="100"/>
      <c r="C12" s="100"/>
      <c r="D12" s="77" t="s">
        <v>450</v>
      </c>
      <c r="E12" s="74" t="s">
        <v>582</v>
      </c>
      <c r="F12" s="87" t="s">
        <v>595</v>
      </c>
      <c r="G12" s="86" t="s">
        <v>623</v>
      </c>
      <c r="H12" s="59" t="s">
        <v>92</v>
      </c>
      <c r="I12" s="59" t="s">
        <v>92</v>
      </c>
      <c r="J12" s="59" t="s">
        <v>91</v>
      </c>
      <c r="K12" s="59" t="s">
        <v>92</v>
      </c>
      <c r="L12" s="59" t="s">
        <v>92</v>
      </c>
      <c r="M12" s="59" t="s">
        <v>91</v>
      </c>
      <c r="N12" s="59" t="e">
        <f t="shared" ca="1" si="0"/>
        <v>#NAME?</v>
      </c>
      <c r="O12" s="10" t="s">
        <v>655</v>
      </c>
      <c r="P12" s="59" t="s">
        <v>130</v>
      </c>
      <c r="Q12" s="59" t="e">
        <f t="shared" ca="1" si="1"/>
        <v>#NAME?</v>
      </c>
      <c r="R12" s="59" t="e">
        <f t="shared" ca="1" si="2"/>
        <v>#NAME?</v>
      </c>
      <c r="S12" s="93" t="s">
        <v>665</v>
      </c>
      <c r="T12" s="10" t="s">
        <v>666</v>
      </c>
      <c r="U12" s="10" t="s">
        <v>654</v>
      </c>
    </row>
    <row r="13" spans="1:21" ht="35.1" customHeight="1">
      <c r="A13" s="100"/>
      <c r="B13" s="101"/>
      <c r="C13" s="101"/>
      <c r="D13" s="77" t="s">
        <v>451</v>
      </c>
      <c r="E13" s="74" t="s">
        <v>452</v>
      </c>
      <c r="F13" s="74" t="s">
        <v>594</v>
      </c>
      <c r="G13" s="74" t="s">
        <v>624</v>
      </c>
      <c r="H13" s="59" t="s">
        <v>92</v>
      </c>
      <c r="I13" s="59" t="s">
        <v>92</v>
      </c>
      <c r="J13" s="59" t="s">
        <v>91</v>
      </c>
      <c r="K13" s="59" t="s">
        <v>92</v>
      </c>
      <c r="L13" s="59" t="s">
        <v>92</v>
      </c>
      <c r="M13" s="59" t="s">
        <v>91</v>
      </c>
      <c r="N13" s="59" t="e">
        <f t="shared" ca="1" si="0"/>
        <v>#NAME?</v>
      </c>
      <c r="O13" s="10" t="s">
        <v>655</v>
      </c>
      <c r="P13" s="59" t="s">
        <v>130</v>
      </c>
      <c r="Q13" s="59" t="e">
        <f t="shared" ca="1" si="1"/>
        <v>#NAME?</v>
      </c>
      <c r="R13" s="59" t="e">
        <f t="shared" ca="1" si="2"/>
        <v>#NAME?</v>
      </c>
      <c r="S13" s="93" t="s">
        <v>665</v>
      </c>
      <c r="T13" s="10" t="s">
        <v>666</v>
      </c>
      <c r="U13" s="10" t="s">
        <v>654</v>
      </c>
    </row>
    <row r="14" spans="1:21" ht="35.1" customHeight="1">
      <c r="A14" s="100"/>
      <c r="B14" s="105" t="s">
        <v>566</v>
      </c>
      <c r="C14" s="105" t="s">
        <v>439</v>
      </c>
      <c r="D14" s="102" t="s">
        <v>453</v>
      </c>
      <c r="E14" s="74" t="s">
        <v>454</v>
      </c>
      <c r="F14" s="74" t="s">
        <v>596</v>
      </c>
      <c r="G14" s="74" t="s">
        <v>625</v>
      </c>
      <c r="H14" s="59" t="s">
        <v>92</v>
      </c>
      <c r="I14" s="59" t="s">
        <v>56</v>
      </c>
      <c r="J14" s="59" t="s">
        <v>56</v>
      </c>
      <c r="K14" s="59" t="s">
        <v>92</v>
      </c>
      <c r="L14" s="59" t="s">
        <v>56</v>
      </c>
      <c r="M14" s="59" t="s">
        <v>91</v>
      </c>
      <c r="N14" s="59" t="e">
        <f t="shared" ca="1" si="0"/>
        <v>#NAME?</v>
      </c>
      <c r="O14" s="10" t="s">
        <v>655</v>
      </c>
      <c r="P14" s="59" t="s">
        <v>130</v>
      </c>
      <c r="Q14" s="59" t="e">
        <f t="shared" ca="1" si="1"/>
        <v>#NAME?</v>
      </c>
      <c r="R14" s="59" t="e">
        <f t="shared" ca="1" si="2"/>
        <v>#NAME?</v>
      </c>
      <c r="S14" s="93" t="s">
        <v>665</v>
      </c>
      <c r="T14" s="10" t="s">
        <v>666</v>
      </c>
      <c r="U14" s="10" t="s">
        <v>654</v>
      </c>
    </row>
    <row r="15" spans="1:21" ht="35.1" customHeight="1">
      <c r="A15" s="100"/>
      <c r="B15" s="100"/>
      <c r="C15" s="100"/>
      <c r="D15" s="103"/>
      <c r="E15" s="74" t="s">
        <v>455</v>
      </c>
      <c r="F15" s="74" t="s">
        <v>596</v>
      </c>
      <c r="G15" s="74" t="s">
        <v>625</v>
      </c>
      <c r="H15" s="59" t="s">
        <v>92</v>
      </c>
      <c r="I15" s="59" t="s">
        <v>56</v>
      </c>
      <c r="J15" s="59" t="s">
        <v>56</v>
      </c>
      <c r="K15" s="59" t="s">
        <v>92</v>
      </c>
      <c r="L15" s="59" t="s">
        <v>56</v>
      </c>
      <c r="M15" s="59" t="s">
        <v>56</v>
      </c>
      <c r="N15" s="59" t="e">
        <f t="shared" ca="1" si="0"/>
        <v>#NAME?</v>
      </c>
      <c r="O15" s="10" t="s">
        <v>655</v>
      </c>
      <c r="P15" s="59" t="s">
        <v>130</v>
      </c>
      <c r="Q15" s="59" t="e">
        <f t="shared" ca="1" si="1"/>
        <v>#NAME?</v>
      </c>
      <c r="R15" s="59" t="e">
        <f t="shared" ca="1" si="2"/>
        <v>#NAME?</v>
      </c>
      <c r="S15" s="93" t="s">
        <v>665</v>
      </c>
      <c r="T15" s="10" t="s">
        <v>666</v>
      </c>
      <c r="U15" s="10" t="s">
        <v>654</v>
      </c>
    </row>
    <row r="16" spans="1:21" ht="35.1" customHeight="1">
      <c r="A16" s="100"/>
      <c r="B16" s="100"/>
      <c r="C16" s="100"/>
      <c r="D16" s="103"/>
      <c r="E16" s="74" t="s">
        <v>456</v>
      </c>
      <c r="F16" s="74" t="s">
        <v>596</v>
      </c>
      <c r="G16" s="74" t="s">
        <v>625</v>
      </c>
      <c r="H16" s="59" t="s">
        <v>92</v>
      </c>
      <c r="I16" s="59" t="s">
        <v>56</v>
      </c>
      <c r="J16" s="59" t="s">
        <v>56</v>
      </c>
      <c r="K16" s="59" t="s">
        <v>92</v>
      </c>
      <c r="L16" s="59" t="s">
        <v>56</v>
      </c>
      <c r="M16" s="59" t="s">
        <v>56</v>
      </c>
      <c r="N16" s="59" t="e">
        <f t="shared" ca="1" si="0"/>
        <v>#NAME?</v>
      </c>
      <c r="O16" s="10" t="s">
        <v>655</v>
      </c>
      <c r="P16" s="59" t="s">
        <v>130</v>
      </c>
      <c r="Q16" s="59" t="e">
        <f t="shared" ca="1" si="1"/>
        <v>#NAME?</v>
      </c>
      <c r="R16" s="59" t="e">
        <f t="shared" ca="1" si="2"/>
        <v>#NAME?</v>
      </c>
      <c r="S16" s="93" t="s">
        <v>665</v>
      </c>
      <c r="T16" s="10" t="s">
        <v>666</v>
      </c>
      <c r="U16" s="10" t="s">
        <v>654</v>
      </c>
    </row>
    <row r="17" spans="1:21" ht="35.1" customHeight="1">
      <c r="A17" s="100"/>
      <c r="B17" s="100"/>
      <c r="C17" s="100"/>
      <c r="D17" s="103"/>
      <c r="E17" s="74" t="s">
        <v>457</v>
      </c>
      <c r="F17" s="74" t="s">
        <v>596</v>
      </c>
      <c r="G17" s="74" t="s">
        <v>625</v>
      </c>
      <c r="H17" s="59" t="s">
        <v>92</v>
      </c>
      <c r="I17" s="59" t="s">
        <v>56</v>
      </c>
      <c r="J17" s="59" t="s">
        <v>56</v>
      </c>
      <c r="K17" s="59" t="s">
        <v>92</v>
      </c>
      <c r="L17" s="59" t="s">
        <v>56</v>
      </c>
      <c r="M17" s="59" t="s">
        <v>56</v>
      </c>
      <c r="N17" s="59" t="e">
        <f t="shared" ca="1" si="0"/>
        <v>#NAME?</v>
      </c>
      <c r="O17" s="10" t="s">
        <v>655</v>
      </c>
      <c r="P17" s="59" t="s">
        <v>130</v>
      </c>
      <c r="Q17" s="59" t="e">
        <f t="shared" ca="1" si="1"/>
        <v>#NAME?</v>
      </c>
      <c r="R17" s="59" t="e">
        <f t="shared" ca="1" si="2"/>
        <v>#NAME?</v>
      </c>
      <c r="S17" s="93" t="s">
        <v>665</v>
      </c>
      <c r="T17" s="10" t="s">
        <v>666</v>
      </c>
      <c r="U17" s="10" t="s">
        <v>654</v>
      </c>
    </row>
    <row r="18" spans="1:21" ht="35.1" customHeight="1">
      <c r="A18" s="100"/>
      <c r="B18" s="100"/>
      <c r="C18" s="100"/>
      <c r="D18" s="103"/>
      <c r="E18" s="74" t="s">
        <v>458</v>
      </c>
      <c r="F18" s="74" t="s">
        <v>596</v>
      </c>
      <c r="G18" s="74" t="s">
        <v>625</v>
      </c>
      <c r="H18" s="59" t="s">
        <v>92</v>
      </c>
      <c r="I18" s="59" t="s">
        <v>56</v>
      </c>
      <c r="J18" s="59" t="s">
        <v>56</v>
      </c>
      <c r="K18" s="59" t="s">
        <v>92</v>
      </c>
      <c r="L18" s="59" t="s">
        <v>56</v>
      </c>
      <c r="M18" s="59" t="s">
        <v>56</v>
      </c>
      <c r="N18" s="59" t="e">
        <f t="shared" ca="1" si="0"/>
        <v>#NAME?</v>
      </c>
      <c r="O18" s="10" t="s">
        <v>655</v>
      </c>
      <c r="P18" s="59" t="s">
        <v>130</v>
      </c>
      <c r="Q18" s="59" t="e">
        <f t="shared" ca="1" si="1"/>
        <v>#NAME?</v>
      </c>
      <c r="R18" s="59" t="e">
        <f t="shared" ca="1" si="2"/>
        <v>#NAME?</v>
      </c>
      <c r="S18" s="93" t="s">
        <v>665</v>
      </c>
      <c r="T18" s="10" t="s">
        <v>666</v>
      </c>
      <c r="U18" s="10" t="s">
        <v>654</v>
      </c>
    </row>
    <row r="19" spans="1:21" ht="35.1" customHeight="1">
      <c r="A19" s="100"/>
      <c r="B19" s="100"/>
      <c r="C19" s="100"/>
      <c r="D19" s="103"/>
      <c r="E19" s="74" t="s">
        <v>459</v>
      </c>
      <c r="F19" s="74" t="s">
        <v>596</v>
      </c>
      <c r="G19" s="74" t="s">
        <v>625</v>
      </c>
      <c r="H19" s="59" t="s">
        <v>92</v>
      </c>
      <c r="I19" s="59" t="s">
        <v>56</v>
      </c>
      <c r="J19" s="59" t="s">
        <v>56</v>
      </c>
      <c r="K19" s="59" t="s">
        <v>92</v>
      </c>
      <c r="L19" s="59" t="s">
        <v>56</v>
      </c>
      <c r="M19" s="59" t="s">
        <v>56</v>
      </c>
      <c r="N19" s="59" t="e">
        <f t="shared" ca="1" si="0"/>
        <v>#NAME?</v>
      </c>
      <c r="O19" s="10" t="s">
        <v>655</v>
      </c>
      <c r="P19" s="59" t="s">
        <v>130</v>
      </c>
      <c r="Q19" s="59" t="e">
        <f t="shared" ca="1" si="1"/>
        <v>#NAME?</v>
      </c>
      <c r="R19" s="59" t="e">
        <f t="shared" ca="1" si="2"/>
        <v>#NAME?</v>
      </c>
      <c r="S19" s="93" t="s">
        <v>665</v>
      </c>
      <c r="T19" s="10" t="s">
        <v>666</v>
      </c>
      <c r="U19" s="10" t="s">
        <v>654</v>
      </c>
    </row>
    <row r="20" spans="1:21" ht="35.1" customHeight="1">
      <c r="A20" s="100"/>
      <c r="B20" s="100"/>
      <c r="C20" s="100"/>
      <c r="D20" s="103"/>
      <c r="E20" s="74" t="s">
        <v>460</v>
      </c>
      <c r="F20" s="74" t="s">
        <v>596</v>
      </c>
      <c r="G20" s="74" t="s">
        <v>625</v>
      </c>
      <c r="H20" s="59" t="s">
        <v>92</v>
      </c>
      <c r="I20" s="59" t="s">
        <v>56</v>
      </c>
      <c r="J20" s="59" t="s">
        <v>56</v>
      </c>
      <c r="K20" s="59" t="s">
        <v>92</v>
      </c>
      <c r="L20" s="59" t="s">
        <v>56</v>
      </c>
      <c r="M20" s="59" t="s">
        <v>56</v>
      </c>
      <c r="N20" s="59" t="e">
        <f t="shared" ca="1" si="0"/>
        <v>#NAME?</v>
      </c>
      <c r="O20" s="10" t="s">
        <v>655</v>
      </c>
      <c r="P20" s="59" t="s">
        <v>130</v>
      </c>
      <c r="Q20" s="59" t="e">
        <f t="shared" ca="1" si="1"/>
        <v>#NAME?</v>
      </c>
      <c r="R20" s="59" t="e">
        <f t="shared" ca="1" si="2"/>
        <v>#NAME?</v>
      </c>
      <c r="S20" s="93" t="s">
        <v>665</v>
      </c>
      <c r="T20" s="10" t="s">
        <v>666</v>
      </c>
      <c r="U20" s="10" t="s">
        <v>654</v>
      </c>
    </row>
    <row r="21" spans="1:21" ht="35.1" customHeight="1">
      <c r="A21" s="100"/>
      <c r="B21" s="100"/>
      <c r="C21" s="100"/>
      <c r="D21" s="104"/>
      <c r="E21" s="74" t="s">
        <v>583</v>
      </c>
      <c r="F21" s="74" t="s">
        <v>597</v>
      </c>
      <c r="G21" s="74" t="s">
        <v>626</v>
      </c>
      <c r="H21" s="59" t="s">
        <v>92</v>
      </c>
      <c r="I21" s="59" t="s">
        <v>56</v>
      </c>
      <c r="J21" s="59" t="s">
        <v>56</v>
      </c>
      <c r="K21" s="59" t="s">
        <v>92</v>
      </c>
      <c r="L21" s="59" t="s">
        <v>56</v>
      </c>
      <c r="M21" s="59" t="s">
        <v>56</v>
      </c>
      <c r="N21" s="59" t="e">
        <f t="shared" ca="1" si="0"/>
        <v>#NAME?</v>
      </c>
      <c r="O21" s="10" t="s">
        <v>655</v>
      </c>
      <c r="P21" s="59" t="s">
        <v>130</v>
      </c>
      <c r="Q21" s="59" t="e">
        <f t="shared" ca="1" si="1"/>
        <v>#NAME?</v>
      </c>
      <c r="R21" s="59" t="e">
        <f t="shared" ca="1" si="2"/>
        <v>#NAME?</v>
      </c>
      <c r="S21" s="93" t="s">
        <v>665</v>
      </c>
      <c r="T21" s="10" t="s">
        <v>666</v>
      </c>
      <c r="U21" s="10" t="s">
        <v>654</v>
      </c>
    </row>
    <row r="22" spans="1:21" ht="35.1" customHeight="1">
      <c r="A22" s="100"/>
      <c r="B22" s="100"/>
      <c r="C22" s="100"/>
      <c r="D22" s="78" t="s">
        <v>461</v>
      </c>
      <c r="E22" s="74" t="s">
        <v>462</v>
      </c>
      <c r="F22" s="74" t="s">
        <v>596</v>
      </c>
      <c r="G22" s="74" t="s">
        <v>625</v>
      </c>
      <c r="H22" s="59" t="s">
        <v>92</v>
      </c>
      <c r="I22" s="59" t="s">
        <v>56</v>
      </c>
      <c r="J22" s="59" t="s">
        <v>56</v>
      </c>
      <c r="K22" s="59" t="s">
        <v>92</v>
      </c>
      <c r="L22" s="59" t="s">
        <v>56</v>
      </c>
      <c r="M22" s="59" t="s">
        <v>56</v>
      </c>
      <c r="N22" s="59" t="e">
        <f t="shared" ca="1" si="0"/>
        <v>#NAME?</v>
      </c>
      <c r="O22" s="10" t="s">
        <v>655</v>
      </c>
      <c r="P22" s="59" t="s">
        <v>130</v>
      </c>
      <c r="Q22" s="59" t="e">
        <f t="shared" ca="1" si="1"/>
        <v>#NAME?</v>
      </c>
      <c r="R22" s="59" t="e">
        <f t="shared" ca="1" si="2"/>
        <v>#NAME?</v>
      </c>
      <c r="S22" s="93" t="s">
        <v>665</v>
      </c>
      <c r="T22" s="10" t="s">
        <v>666</v>
      </c>
      <c r="U22" s="10" t="s">
        <v>654</v>
      </c>
    </row>
    <row r="23" spans="1:21" ht="35.1" customHeight="1">
      <c r="A23" s="100"/>
      <c r="B23" s="100"/>
      <c r="C23" s="100"/>
      <c r="D23" s="102" t="s">
        <v>463</v>
      </c>
      <c r="E23" s="74" t="s">
        <v>464</v>
      </c>
      <c r="F23" s="74" t="s">
        <v>596</v>
      </c>
      <c r="G23" s="74" t="s">
        <v>625</v>
      </c>
      <c r="H23" s="59" t="s">
        <v>92</v>
      </c>
      <c r="I23" s="59" t="s">
        <v>56</v>
      </c>
      <c r="J23" s="59" t="s">
        <v>56</v>
      </c>
      <c r="K23" s="59" t="s">
        <v>92</v>
      </c>
      <c r="L23" s="59" t="s">
        <v>56</v>
      </c>
      <c r="M23" s="59" t="s">
        <v>56</v>
      </c>
      <c r="N23" s="59" t="e">
        <f t="shared" ca="1" si="0"/>
        <v>#NAME?</v>
      </c>
      <c r="O23" s="10" t="s">
        <v>655</v>
      </c>
      <c r="P23" s="59" t="s">
        <v>130</v>
      </c>
      <c r="Q23" s="59" t="e">
        <f t="shared" ca="1" si="1"/>
        <v>#NAME?</v>
      </c>
      <c r="R23" s="59" t="e">
        <f t="shared" ca="1" si="2"/>
        <v>#NAME?</v>
      </c>
      <c r="S23" s="93" t="s">
        <v>665</v>
      </c>
      <c r="T23" s="10" t="s">
        <v>666</v>
      </c>
      <c r="U23" s="10" t="s">
        <v>654</v>
      </c>
    </row>
    <row r="24" spans="1:21" ht="35.1" customHeight="1">
      <c r="A24" s="100"/>
      <c r="B24" s="100"/>
      <c r="C24" s="100"/>
      <c r="D24" s="103"/>
      <c r="E24" s="74" t="s">
        <v>465</v>
      </c>
      <c r="F24" s="74" t="s">
        <v>596</v>
      </c>
      <c r="G24" s="74" t="s">
        <v>625</v>
      </c>
      <c r="H24" s="59" t="s">
        <v>92</v>
      </c>
      <c r="I24" s="59" t="s">
        <v>56</v>
      </c>
      <c r="J24" s="59" t="s">
        <v>56</v>
      </c>
      <c r="K24" s="59" t="s">
        <v>92</v>
      </c>
      <c r="L24" s="59" t="s">
        <v>56</v>
      </c>
      <c r="M24" s="59" t="s">
        <v>56</v>
      </c>
      <c r="N24" s="59" t="e">
        <f t="shared" ca="1" si="0"/>
        <v>#NAME?</v>
      </c>
      <c r="O24" s="10" t="s">
        <v>655</v>
      </c>
      <c r="P24" s="59" t="s">
        <v>130</v>
      </c>
      <c r="Q24" s="59" t="e">
        <f t="shared" ca="1" si="1"/>
        <v>#NAME?</v>
      </c>
      <c r="R24" s="59" t="e">
        <f t="shared" ca="1" si="2"/>
        <v>#NAME?</v>
      </c>
      <c r="S24" s="93" t="s">
        <v>665</v>
      </c>
      <c r="T24" s="10" t="s">
        <v>666</v>
      </c>
      <c r="U24" s="10" t="s">
        <v>654</v>
      </c>
    </row>
    <row r="25" spans="1:21" ht="35.1" customHeight="1">
      <c r="A25" s="100"/>
      <c r="B25" s="100"/>
      <c r="C25" s="100"/>
      <c r="D25" s="103"/>
      <c r="E25" s="74" t="s">
        <v>466</v>
      </c>
      <c r="F25" s="74" t="s">
        <v>596</v>
      </c>
      <c r="G25" s="74" t="s">
        <v>625</v>
      </c>
      <c r="H25" s="59" t="s">
        <v>92</v>
      </c>
      <c r="I25" s="59" t="s">
        <v>56</v>
      </c>
      <c r="J25" s="59" t="s">
        <v>56</v>
      </c>
      <c r="K25" s="59" t="s">
        <v>92</v>
      </c>
      <c r="L25" s="59" t="s">
        <v>56</v>
      </c>
      <c r="M25" s="59" t="s">
        <v>56</v>
      </c>
      <c r="N25" s="59" t="e">
        <f t="shared" ca="1" si="0"/>
        <v>#NAME?</v>
      </c>
      <c r="O25" s="10" t="s">
        <v>655</v>
      </c>
      <c r="P25" s="59" t="s">
        <v>130</v>
      </c>
      <c r="Q25" s="59" t="e">
        <f t="shared" ca="1" si="1"/>
        <v>#NAME?</v>
      </c>
      <c r="R25" s="59" t="e">
        <f t="shared" ca="1" si="2"/>
        <v>#NAME?</v>
      </c>
      <c r="S25" s="93" t="s">
        <v>665</v>
      </c>
      <c r="T25" s="10" t="s">
        <v>666</v>
      </c>
      <c r="U25" s="10" t="s">
        <v>654</v>
      </c>
    </row>
    <row r="26" spans="1:21" ht="35.1" customHeight="1">
      <c r="A26" s="100"/>
      <c r="B26" s="100"/>
      <c r="C26" s="100"/>
      <c r="D26" s="103"/>
      <c r="E26" s="74" t="s">
        <v>467</v>
      </c>
      <c r="F26" s="74" t="s">
        <v>596</v>
      </c>
      <c r="G26" s="74" t="s">
        <v>625</v>
      </c>
      <c r="H26" s="59" t="s">
        <v>92</v>
      </c>
      <c r="I26" s="59" t="s">
        <v>56</v>
      </c>
      <c r="J26" s="59" t="s">
        <v>56</v>
      </c>
      <c r="K26" s="59" t="s">
        <v>92</v>
      </c>
      <c r="L26" s="59" t="s">
        <v>56</v>
      </c>
      <c r="M26" s="59" t="s">
        <v>56</v>
      </c>
      <c r="N26" s="59" t="e">
        <f t="shared" ca="1" si="0"/>
        <v>#NAME?</v>
      </c>
      <c r="O26" s="10" t="s">
        <v>655</v>
      </c>
      <c r="P26" s="59" t="s">
        <v>130</v>
      </c>
      <c r="Q26" s="59" t="e">
        <f t="shared" ca="1" si="1"/>
        <v>#NAME?</v>
      </c>
      <c r="R26" s="59" t="e">
        <f t="shared" ca="1" si="2"/>
        <v>#NAME?</v>
      </c>
      <c r="S26" s="93" t="s">
        <v>665</v>
      </c>
      <c r="T26" s="10" t="s">
        <v>666</v>
      </c>
      <c r="U26" s="10" t="s">
        <v>654</v>
      </c>
    </row>
    <row r="27" spans="1:21" ht="35.1" customHeight="1">
      <c r="A27" s="100"/>
      <c r="B27" s="100"/>
      <c r="C27" s="100"/>
      <c r="D27" s="103"/>
      <c r="E27" s="74" t="s">
        <v>468</v>
      </c>
      <c r="F27" s="74" t="s">
        <v>596</v>
      </c>
      <c r="G27" s="74" t="s">
        <v>625</v>
      </c>
      <c r="H27" s="59" t="s">
        <v>92</v>
      </c>
      <c r="I27" s="59" t="s">
        <v>56</v>
      </c>
      <c r="J27" s="59" t="s">
        <v>56</v>
      </c>
      <c r="K27" s="59" t="s">
        <v>92</v>
      </c>
      <c r="L27" s="59" t="s">
        <v>56</v>
      </c>
      <c r="M27" s="59" t="s">
        <v>56</v>
      </c>
      <c r="N27" s="59" t="e">
        <f t="shared" ca="1" si="0"/>
        <v>#NAME?</v>
      </c>
      <c r="O27" s="10" t="s">
        <v>655</v>
      </c>
      <c r="P27" s="59" t="s">
        <v>130</v>
      </c>
      <c r="Q27" s="59" t="e">
        <f t="shared" ca="1" si="1"/>
        <v>#NAME?</v>
      </c>
      <c r="R27" s="59" t="e">
        <f t="shared" ca="1" si="2"/>
        <v>#NAME?</v>
      </c>
      <c r="S27" s="93" t="s">
        <v>665</v>
      </c>
      <c r="T27" s="10" t="s">
        <v>666</v>
      </c>
      <c r="U27" s="10" t="s">
        <v>654</v>
      </c>
    </row>
    <row r="28" spans="1:21" ht="35.1" customHeight="1">
      <c r="A28" s="100"/>
      <c r="B28" s="100"/>
      <c r="C28" s="100"/>
      <c r="D28" s="103"/>
      <c r="E28" s="74" t="s">
        <v>469</v>
      </c>
      <c r="F28" s="74" t="s">
        <v>596</v>
      </c>
      <c r="G28" s="86" t="s">
        <v>627</v>
      </c>
      <c r="H28" s="59" t="s">
        <v>92</v>
      </c>
      <c r="I28" s="59" t="s">
        <v>92</v>
      </c>
      <c r="J28" s="59" t="s">
        <v>91</v>
      </c>
      <c r="K28" s="59" t="s">
        <v>92</v>
      </c>
      <c r="L28" s="59" t="s">
        <v>92</v>
      </c>
      <c r="M28" s="59" t="s">
        <v>91</v>
      </c>
      <c r="N28" s="59" t="e">
        <f t="shared" ca="1" si="0"/>
        <v>#NAME?</v>
      </c>
      <c r="O28" s="10" t="s">
        <v>655</v>
      </c>
      <c r="P28" s="59" t="s">
        <v>130</v>
      </c>
      <c r="Q28" s="59" t="e">
        <f t="shared" ca="1" si="1"/>
        <v>#NAME?</v>
      </c>
      <c r="R28" s="59" t="e">
        <f t="shared" ca="1" si="2"/>
        <v>#NAME?</v>
      </c>
      <c r="S28" s="93" t="s">
        <v>665</v>
      </c>
      <c r="T28" s="10" t="s">
        <v>666</v>
      </c>
      <c r="U28" s="10" t="s">
        <v>654</v>
      </c>
    </row>
    <row r="29" spans="1:21" ht="68.45" customHeight="1">
      <c r="A29" s="100"/>
      <c r="B29" s="100"/>
      <c r="C29" s="100"/>
      <c r="D29" s="102" t="s">
        <v>470</v>
      </c>
      <c r="E29" s="74" t="s">
        <v>584</v>
      </c>
      <c r="F29" s="74" t="s">
        <v>596</v>
      </c>
      <c r="G29" s="86" t="s">
        <v>627</v>
      </c>
      <c r="H29" s="59" t="s">
        <v>92</v>
      </c>
      <c r="I29" s="59" t="s">
        <v>92</v>
      </c>
      <c r="J29" s="59" t="s">
        <v>91</v>
      </c>
      <c r="K29" s="59" t="s">
        <v>92</v>
      </c>
      <c r="L29" s="59" t="s">
        <v>92</v>
      </c>
      <c r="M29" s="59" t="s">
        <v>91</v>
      </c>
      <c r="N29" s="59" t="e">
        <f t="shared" ca="1" si="0"/>
        <v>#NAME?</v>
      </c>
      <c r="O29" s="10" t="s">
        <v>655</v>
      </c>
      <c r="P29" s="59" t="s">
        <v>130</v>
      </c>
      <c r="Q29" s="59" t="e">
        <f t="shared" ca="1" si="1"/>
        <v>#NAME?</v>
      </c>
      <c r="R29" s="59" t="e">
        <f t="shared" ca="1" si="2"/>
        <v>#NAME?</v>
      </c>
      <c r="S29" s="93" t="s">
        <v>665</v>
      </c>
      <c r="T29" s="10" t="s">
        <v>666</v>
      </c>
      <c r="U29" s="10" t="s">
        <v>654</v>
      </c>
    </row>
    <row r="30" spans="1:21" ht="35.1" customHeight="1">
      <c r="A30" s="100"/>
      <c r="B30" s="100"/>
      <c r="C30" s="100"/>
      <c r="D30" s="103"/>
      <c r="E30" s="74" t="s">
        <v>471</v>
      </c>
      <c r="F30" s="74" t="s">
        <v>596</v>
      </c>
      <c r="G30" s="74" t="s">
        <v>630</v>
      </c>
      <c r="H30" s="59" t="s">
        <v>92</v>
      </c>
      <c r="I30" s="59" t="s">
        <v>92</v>
      </c>
      <c r="J30" s="59" t="s">
        <v>91</v>
      </c>
      <c r="K30" s="59" t="s">
        <v>92</v>
      </c>
      <c r="L30" s="59" t="s">
        <v>92</v>
      </c>
      <c r="M30" s="59" t="s">
        <v>91</v>
      </c>
      <c r="N30" s="59" t="e">
        <f t="shared" ca="1" si="0"/>
        <v>#NAME?</v>
      </c>
      <c r="O30" s="10" t="s">
        <v>655</v>
      </c>
      <c r="P30" s="59" t="s">
        <v>130</v>
      </c>
      <c r="Q30" s="59" t="e">
        <f t="shared" ca="1" si="1"/>
        <v>#NAME?</v>
      </c>
      <c r="R30" s="59" t="e">
        <f t="shared" ca="1" si="2"/>
        <v>#NAME?</v>
      </c>
      <c r="S30" s="93" t="s">
        <v>665</v>
      </c>
      <c r="T30" s="10" t="s">
        <v>666</v>
      </c>
      <c r="U30" s="10" t="s">
        <v>654</v>
      </c>
    </row>
    <row r="31" spans="1:21" ht="35.1" customHeight="1">
      <c r="A31" s="100"/>
      <c r="B31" s="100"/>
      <c r="C31" s="100"/>
      <c r="D31" s="103"/>
      <c r="E31" s="74" t="s">
        <v>472</v>
      </c>
      <c r="F31" s="74" t="s">
        <v>596</v>
      </c>
      <c r="G31" s="74" t="s">
        <v>630</v>
      </c>
      <c r="H31" s="59" t="s">
        <v>92</v>
      </c>
      <c r="I31" s="59" t="s">
        <v>92</v>
      </c>
      <c r="J31" s="59" t="s">
        <v>91</v>
      </c>
      <c r="K31" s="59" t="s">
        <v>92</v>
      </c>
      <c r="L31" s="59" t="s">
        <v>92</v>
      </c>
      <c r="M31" s="59" t="s">
        <v>91</v>
      </c>
      <c r="N31" s="59" t="e">
        <f t="shared" ca="1" si="0"/>
        <v>#NAME?</v>
      </c>
      <c r="O31" s="10" t="s">
        <v>655</v>
      </c>
      <c r="P31" s="59" t="s">
        <v>130</v>
      </c>
      <c r="Q31" s="59" t="e">
        <f t="shared" ca="1" si="1"/>
        <v>#NAME?</v>
      </c>
      <c r="R31" s="59" t="e">
        <f t="shared" ca="1" si="2"/>
        <v>#NAME?</v>
      </c>
      <c r="S31" s="93" t="s">
        <v>665</v>
      </c>
      <c r="T31" s="10" t="s">
        <v>666</v>
      </c>
      <c r="U31" s="10" t="s">
        <v>654</v>
      </c>
    </row>
    <row r="32" spans="1:21" ht="35.1" customHeight="1">
      <c r="A32" s="100"/>
      <c r="B32" s="101"/>
      <c r="C32" s="101"/>
      <c r="D32" s="104"/>
      <c r="E32" s="74" t="s">
        <v>473</v>
      </c>
      <c r="F32" s="74" t="s">
        <v>596</v>
      </c>
      <c r="G32" s="74" t="s">
        <v>630</v>
      </c>
      <c r="H32" s="59" t="s">
        <v>92</v>
      </c>
      <c r="I32" s="59" t="s">
        <v>92</v>
      </c>
      <c r="J32" s="59" t="s">
        <v>91</v>
      </c>
      <c r="K32" s="59" t="s">
        <v>92</v>
      </c>
      <c r="L32" s="59" t="s">
        <v>92</v>
      </c>
      <c r="M32" s="59" t="s">
        <v>92</v>
      </c>
      <c r="N32" s="59" t="e">
        <f t="shared" ca="1" si="0"/>
        <v>#NAME?</v>
      </c>
      <c r="O32" s="10" t="s">
        <v>655</v>
      </c>
      <c r="P32" s="59" t="s">
        <v>130</v>
      </c>
      <c r="Q32" s="59" t="e">
        <f t="shared" ca="1" si="1"/>
        <v>#NAME?</v>
      </c>
      <c r="R32" s="59" t="e">
        <f t="shared" ca="1" si="2"/>
        <v>#NAME?</v>
      </c>
      <c r="S32" s="93" t="s">
        <v>665</v>
      </c>
      <c r="T32" s="10" t="s">
        <v>666</v>
      </c>
      <c r="U32" s="10" t="s">
        <v>654</v>
      </c>
    </row>
    <row r="33" spans="1:21" ht="35.1" customHeight="1">
      <c r="A33" s="100"/>
      <c r="B33" s="105" t="s">
        <v>567</v>
      </c>
      <c r="C33" s="105" t="s">
        <v>660</v>
      </c>
      <c r="D33" s="102" t="s">
        <v>474</v>
      </c>
      <c r="E33" s="74" t="s">
        <v>475</v>
      </c>
      <c r="F33" s="74" t="s">
        <v>598</v>
      </c>
      <c r="G33" s="86" t="s">
        <v>627</v>
      </c>
      <c r="H33" s="59" t="s">
        <v>56</v>
      </c>
      <c r="I33" s="59" t="s">
        <v>56</v>
      </c>
      <c r="J33" s="59" t="s">
        <v>92</v>
      </c>
      <c r="K33" s="59" t="s">
        <v>92</v>
      </c>
      <c r="L33" s="59" t="s">
        <v>56</v>
      </c>
      <c r="M33" s="59" t="s">
        <v>56</v>
      </c>
      <c r="N33" s="59" t="e">
        <f t="shared" ca="1" si="0"/>
        <v>#NAME?</v>
      </c>
      <c r="O33" s="10" t="s">
        <v>655</v>
      </c>
      <c r="P33" s="59" t="s">
        <v>130</v>
      </c>
      <c r="Q33" s="59" t="e">
        <f t="shared" ca="1" si="1"/>
        <v>#NAME?</v>
      </c>
      <c r="R33" s="59" t="e">
        <f t="shared" ca="1" si="2"/>
        <v>#NAME?</v>
      </c>
      <c r="S33" s="93" t="s">
        <v>665</v>
      </c>
      <c r="T33" s="10" t="s">
        <v>666</v>
      </c>
      <c r="U33" s="10" t="s">
        <v>654</v>
      </c>
    </row>
    <row r="34" spans="1:21" ht="35.1" customHeight="1">
      <c r="A34" s="100"/>
      <c r="B34" s="100"/>
      <c r="C34" s="100"/>
      <c r="D34" s="103"/>
      <c r="E34" s="74" t="s">
        <v>476</v>
      </c>
      <c r="F34" s="74" t="s">
        <v>598</v>
      </c>
      <c r="G34" s="86" t="s">
        <v>628</v>
      </c>
      <c r="H34" s="59" t="s">
        <v>56</v>
      </c>
      <c r="I34" s="59" t="s">
        <v>56</v>
      </c>
      <c r="J34" s="59" t="s">
        <v>92</v>
      </c>
      <c r="K34" s="59" t="s">
        <v>56</v>
      </c>
      <c r="L34" s="59" t="s">
        <v>56</v>
      </c>
      <c r="M34" s="59" t="s">
        <v>56</v>
      </c>
      <c r="N34" s="59" t="e">
        <f t="shared" ca="1" si="0"/>
        <v>#NAME?</v>
      </c>
      <c r="O34" s="10" t="s">
        <v>655</v>
      </c>
      <c r="P34" s="59" t="s">
        <v>130</v>
      </c>
      <c r="Q34" s="59" t="e">
        <f t="shared" ca="1" si="1"/>
        <v>#NAME?</v>
      </c>
      <c r="R34" s="59" t="e">
        <f t="shared" ca="1" si="2"/>
        <v>#NAME?</v>
      </c>
      <c r="S34" s="93" t="s">
        <v>665</v>
      </c>
      <c r="T34" s="10" t="s">
        <v>666</v>
      </c>
      <c r="U34" s="10" t="s">
        <v>654</v>
      </c>
    </row>
    <row r="35" spans="1:21" ht="35.1" customHeight="1">
      <c r="A35" s="100"/>
      <c r="B35" s="100"/>
      <c r="C35" s="100"/>
      <c r="D35" s="103"/>
      <c r="E35" s="74" t="s">
        <v>477</v>
      </c>
      <c r="F35" s="74" t="s">
        <v>598</v>
      </c>
      <c r="G35" s="86" t="s">
        <v>628</v>
      </c>
      <c r="H35" s="59" t="s">
        <v>56</v>
      </c>
      <c r="I35" s="59" t="s">
        <v>56</v>
      </c>
      <c r="J35" s="59" t="s">
        <v>92</v>
      </c>
      <c r="K35" s="59" t="s">
        <v>56</v>
      </c>
      <c r="L35" s="59" t="s">
        <v>56</v>
      </c>
      <c r="M35" s="59" t="s">
        <v>56</v>
      </c>
      <c r="N35" s="59" t="e">
        <f t="shared" ca="1" si="0"/>
        <v>#NAME?</v>
      </c>
      <c r="O35" s="10" t="s">
        <v>655</v>
      </c>
      <c r="P35" s="59" t="s">
        <v>130</v>
      </c>
      <c r="Q35" s="59" t="e">
        <f t="shared" ca="1" si="1"/>
        <v>#NAME?</v>
      </c>
      <c r="R35" s="59" t="e">
        <f t="shared" ca="1" si="2"/>
        <v>#NAME?</v>
      </c>
      <c r="S35" s="93" t="s">
        <v>665</v>
      </c>
      <c r="T35" s="10" t="s">
        <v>666</v>
      </c>
      <c r="U35" s="10" t="s">
        <v>654</v>
      </c>
    </row>
    <row r="36" spans="1:21" ht="35.1" customHeight="1">
      <c r="A36" s="100"/>
      <c r="B36" s="100"/>
      <c r="C36" s="100"/>
      <c r="D36" s="103"/>
      <c r="E36" s="74" t="s">
        <v>478</v>
      </c>
      <c r="F36" s="74" t="s">
        <v>598</v>
      </c>
      <c r="G36" s="86" t="s">
        <v>628</v>
      </c>
      <c r="H36" s="59" t="s">
        <v>56</v>
      </c>
      <c r="I36" s="59" t="s">
        <v>56</v>
      </c>
      <c r="J36" s="59" t="s">
        <v>92</v>
      </c>
      <c r="K36" s="59" t="s">
        <v>56</v>
      </c>
      <c r="L36" s="59" t="s">
        <v>56</v>
      </c>
      <c r="M36" s="59" t="s">
        <v>56</v>
      </c>
      <c r="N36" s="59" t="e">
        <f t="shared" ca="1" si="0"/>
        <v>#NAME?</v>
      </c>
      <c r="O36" s="10" t="s">
        <v>655</v>
      </c>
      <c r="P36" s="59" t="s">
        <v>130</v>
      </c>
      <c r="Q36" s="59" t="e">
        <f t="shared" ca="1" si="1"/>
        <v>#NAME?</v>
      </c>
      <c r="R36" s="59" t="e">
        <f t="shared" ca="1" si="2"/>
        <v>#NAME?</v>
      </c>
      <c r="S36" s="93" t="s">
        <v>665</v>
      </c>
      <c r="T36" s="10" t="s">
        <v>666</v>
      </c>
      <c r="U36" s="10" t="s">
        <v>654</v>
      </c>
    </row>
    <row r="37" spans="1:21" ht="35.1" customHeight="1">
      <c r="A37" s="100"/>
      <c r="B37" s="100"/>
      <c r="C37" s="100"/>
      <c r="D37" s="103"/>
      <c r="E37" s="74" t="s">
        <v>479</v>
      </c>
      <c r="F37" s="74" t="s">
        <v>598</v>
      </c>
      <c r="G37" s="86" t="s">
        <v>628</v>
      </c>
      <c r="H37" s="59" t="s">
        <v>56</v>
      </c>
      <c r="I37" s="59" t="s">
        <v>56</v>
      </c>
      <c r="J37" s="59" t="s">
        <v>92</v>
      </c>
      <c r="K37" s="59" t="s">
        <v>56</v>
      </c>
      <c r="L37" s="59" t="s">
        <v>56</v>
      </c>
      <c r="M37" s="59" t="s">
        <v>56</v>
      </c>
      <c r="N37" s="59" t="e">
        <f t="shared" ca="1" si="0"/>
        <v>#NAME?</v>
      </c>
      <c r="O37" s="10" t="s">
        <v>655</v>
      </c>
      <c r="P37" s="59" t="s">
        <v>130</v>
      </c>
      <c r="Q37" s="59" t="e">
        <f t="shared" ca="1" si="1"/>
        <v>#NAME?</v>
      </c>
      <c r="R37" s="59" t="e">
        <f t="shared" ca="1" si="2"/>
        <v>#NAME?</v>
      </c>
      <c r="S37" s="93" t="s">
        <v>665</v>
      </c>
      <c r="T37" s="10" t="s">
        <v>666</v>
      </c>
      <c r="U37" s="10" t="s">
        <v>654</v>
      </c>
    </row>
    <row r="38" spans="1:21" ht="35.1" customHeight="1">
      <c r="A38" s="100"/>
      <c r="B38" s="100"/>
      <c r="C38" s="100"/>
      <c r="D38" s="103"/>
      <c r="E38" s="74" t="s">
        <v>572</v>
      </c>
      <c r="F38" s="74" t="s">
        <v>598</v>
      </c>
      <c r="G38" s="86" t="s">
        <v>628</v>
      </c>
      <c r="H38" s="59" t="s">
        <v>56</v>
      </c>
      <c r="I38" s="59" t="s">
        <v>56</v>
      </c>
      <c r="J38" s="59" t="s">
        <v>92</v>
      </c>
      <c r="K38" s="59" t="s">
        <v>56</v>
      </c>
      <c r="L38" s="59" t="s">
        <v>56</v>
      </c>
      <c r="M38" s="59" t="s">
        <v>56</v>
      </c>
      <c r="N38" s="59" t="e">
        <f t="shared" ca="1" si="0"/>
        <v>#NAME?</v>
      </c>
      <c r="O38" s="10" t="s">
        <v>655</v>
      </c>
      <c r="P38" s="59" t="s">
        <v>130</v>
      </c>
      <c r="Q38" s="59" t="e">
        <f t="shared" ca="1" si="1"/>
        <v>#NAME?</v>
      </c>
      <c r="R38" s="59" t="e">
        <f t="shared" ca="1" si="2"/>
        <v>#NAME?</v>
      </c>
      <c r="S38" s="93" t="s">
        <v>665</v>
      </c>
      <c r="T38" s="10" t="s">
        <v>666</v>
      </c>
      <c r="U38" s="10" t="s">
        <v>654</v>
      </c>
    </row>
    <row r="39" spans="1:21" ht="35.1" customHeight="1">
      <c r="A39" s="100"/>
      <c r="B39" s="100"/>
      <c r="C39" s="100"/>
      <c r="D39" s="103"/>
      <c r="E39" s="74" t="s">
        <v>480</v>
      </c>
      <c r="F39" s="74" t="s">
        <v>598</v>
      </c>
      <c r="G39" s="86" t="s">
        <v>628</v>
      </c>
      <c r="H39" s="59" t="s">
        <v>56</v>
      </c>
      <c r="I39" s="59" t="s">
        <v>56</v>
      </c>
      <c r="J39" s="59" t="s">
        <v>92</v>
      </c>
      <c r="K39" s="59" t="s">
        <v>56</v>
      </c>
      <c r="L39" s="59" t="s">
        <v>56</v>
      </c>
      <c r="M39" s="59" t="s">
        <v>56</v>
      </c>
      <c r="N39" s="59" t="e">
        <f t="shared" ca="1" si="0"/>
        <v>#NAME?</v>
      </c>
      <c r="O39" s="10" t="s">
        <v>655</v>
      </c>
      <c r="P39" s="59" t="s">
        <v>130</v>
      </c>
      <c r="Q39" s="59" t="e">
        <f t="shared" ca="1" si="1"/>
        <v>#NAME?</v>
      </c>
      <c r="R39" s="59" t="e">
        <f t="shared" ca="1" si="2"/>
        <v>#NAME?</v>
      </c>
      <c r="S39" s="93" t="s">
        <v>665</v>
      </c>
      <c r="T39" s="10" t="s">
        <v>666</v>
      </c>
      <c r="U39" s="10" t="s">
        <v>654</v>
      </c>
    </row>
    <row r="40" spans="1:21" ht="35.1" customHeight="1">
      <c r="A40" s="100"/>
      <c r="B40" s="100"/>
      <c r="C40" s="100"/>
      <c r="D40" s="103"/>
      <c r="E40" s="74" t="s">
        <v>481</v>
      </c>
      <c r="F40" s="74" t="s">
        <v>598</v>
      </c>
      <c r="G40" s="86" t="s">
        <v>628</v>
      </c>
      <c r="H40" s="59" t="s">
        <v>56</v>
      </c>
      <c r="I40" s="59" t="s">
        <v>56</v>
      </c>
      <c r="J40" s="59" t="s">
        <v>92</v>
      </c>
      <c r="K40" s="59" t="s">
        <v>56</v>
      </c>
      <c r="L40" s="59" t="s">
        <v>56</v>
      </c>
      <c r="M40" s="59" t="s">
        <v>56</v>
      </c>
      <c r="N40" s="59" t="e">
        <f t="shared" ca="1" si="0"/>
        <v>#NAME?</v>
      </c>
      <c r="O40" s="10" t="s">
        <v>655</v>
      </c>
      <c r="P40" s="59" t="s">
        <v>130</v>
      </c>
      <c r="Q40" s="59" t="e">
        <f t="shared" ca="1" si="1"/>
        <v>#NAME?</v>
      </c>
      <c r="R40" s="59" t="e">
        <f t="shared" ca="1" si="2"/>
        <v>#NAME?</v>
      </c>
      <c r="S40" s="93" t="s">
        <v>665</v>
      </c>
      <c r="T40" s="10" t="s">
        <v>666</v>
      </c>
      <c r="U40" s="10" t="s">
        <v>654</v>
      </c>
    </row>
    <row r="41" spans="1:21" ht="35.1" customHeight="1">
      <c r="A41" s="100"/>
      <c r="B41" s="100"/>
      <c r="C41" s="100"/>
      <c r="D41" s="103"/>
      <c r="E41" s="74" t="s">
        <v>482</v>
      </c>
      <c r="F41" s="74" t="s">
        <v>598</v>
      </c>
      <c r="G41" s="86" t="s">
        <v>628</v>
      </c>
      <c r="H41" s="59" t="s">
        <v>56</v>
      </c>
      <c r="I41" s="59" t="s">
        <v>56</v>
      </c>
      <c r="J41" s="59" t="s">
        <v>92</v>
      </c>
      <c r="K41" s="59" t="s">
        <v>56</v>
      </c>
      <c r="L41" s="59" t="s">
        <v>56</v>
      </c>
      <c r="M41" s="59" t="s">
        <v>56</v>
      </c>
      <c r="N41" s="59" t="e">
        <f t="shared" ca="1" si="0"/>
        <v>#NAME?</v>
      </c>
      <c r="O41" s="10" t="s">
        <v>655</v>
      </c>
      <c r="P41" s="59" t="s">
        <v>130</v>
      </c>
      <c r="Q41" s="59" t="e">
        <f t="shared" ca="1" si="1"/>
        <v>#NAME?</v>
      </c>
      <c r="R41" s="59" t="e">
        <f t="shared" ca="1" si="2"/>
        <v>#NAME?</v>
      </c>
      <c r="S41" s="93" t="s">
        <v>665</v>
      </c>
      <c r="T41" s="10" t="s">
        <v>666</v>
      </c>
      <c r="U41" s="10" t="s">
        <v>654</v>
      </c>
    </row>
    <row r="42" spans="1:21" ht="35.1" customHeight="1">
      <c r="A42" s="100"/>
      <c r="B42" s="100"/>
      <c r="C42" s="100"/>
      <c r="D42" s="103"/>
      <c r="E42" s="74" t="s">
        <v>483</v>
      </c>
      <c r="F42" s="74" t="s">
        <v>598</v>
      </c>
      <c r="G42" s="86" t="s">
        <v>628</v>
      </c>
      <c r="H42" s="59" t="s">
        <v>56</v>
      </c>
      <c r="I42" s="59" t="s">
        <v>56</v>
      </c>
      <c r="J42" s="59" t="s">
        <v>92</v>
      </c>
      <c r="K42" s="59" t="s">
        <v>56</v>
      </c>
      <c r="L42" s="59" t="s">
        <v>56</v>
      </c>
      <c r="M42" s="59" t="s">
        <v>56</v>
      </c>
      <c r="N42" s="59" t="e">
        <f t="shared" ca="1" si="0"/>
        <v>#NAME?</v>
      </c>
      <c r="O42" s="10" t="s">
        <v>655</v>
      </c>
      <c r="P42" s="59" t="s">
        <v>130</v>
      </c>
      <c r="Q42" s="59" t="e">
        <f t="shared" ca="1" si="1"/>
        <v>#NAME?</v>
      </c>
      <c r="R42" s="59" t="e">
        <f t="shared" ca="1" si="2"/>
        <v>#NAME?</v>
      </c>
      <c r="S42" s="93" t="s">
        <v>665</v>
      </c>
      <c r="T42" s="10" t="s">
        <v>666</v>
      </c>
      <c r="U42" s="10" t="s">
        <v>654</v>
      </c>
    </row>
    <row r="43" spans="1:21" ht="35.1" customHeight="1">
      <c r="A43" s="100"/>
      <c r="B43" s="100"/>
      <c r="C43" s="100"/>
      <c r="D43" s="103"/>
      <c r="E43" s="74" t="s">
        <v>484</v>
      </c>
      <c r="F43" s="74" t="s">
        <v>598</v>
      </c>
      <c r="G43" s="86" t="s">
        <v>628</v>
      </c>
      <c r="H43" s="59" t="s">
        <v>56</v>
      </c>
      <c r="I43" s="59" t="s">
        <v>56</v>
      </c>
      <c r="J43" s="59" t="s">
        <v>92</v>
      </c>
      <c r="K43" s="59" t="s">
        <v>56</v>
      </c>
      <c r="L43" s="59" t="s">
        <v>56</v>
      </c>
      <c r="M43" s="59" t="s">
        <v>56</v>
      </c>
      <c r="N43" s="59" t="e">
        <f t="shared" ca="1" si="0"/>
        <v>#NAME?</v>
      </c>
      <c r="O43" s="10" t="s">
        <v>655</v>
      </c>
      <c r="P43" s="59" t="s">
        <v>130</v>
      </c>
      <c r="Q43" s="59" t="e">
        <f t="shared" ca="1" si="1"/>
        <v>#NAME?</v>
      </c>
      <c r="R43" s="59" t="e">
        <f t="shared" ca="1" si="2"/>
        <v>#NAME?</v>
      </c>
      <c r="S43" s="93" t="s">
        <v>665</v>
      </c>
      <c r="T43" s="10" t="s">
        <v>666</v>
      </c>
      <c r="U43" s="10" t="s">
        <v>654</v>
      </c>
    </row>
    <row r="44" spans="1:21" ht="35.1" customHeight="1">
      <c r="A44" s="100"/>
      <c r="B44" s="100"/>
      <c r="C44" s="100"/>
      <c r="D44" s="103"/>
      <c r="E44" s="74" t="s">
        <v>485</v>
      </c>
      <c r="F44" s="74" t="s">
        <v>598</v>
      </c>
      <c r="G44" s="86" t="s">
        <v>628</v>
      </c>
      <c r="H44" s="59" t="s">
        <v>56</v>
      </c>
      <c r="I44" s="59" t="s">
        <v>56</v>
      </c>
      <c r="J44" s="59" t="s">
        <v>92</v>
      </c>
      <c r="K44" s="59" t="s">
        <v>56</v>
      </c>
      <c r="L44" s="59" t="s">
        <v>56</v>
      </c>
      <c r="M44" s="59" t="s">
        <v>56</v>
      </c>
      <c r="N44" s="59" t="e">
        <f t="shared" ca="1" si="0"/>
        <v>#NAME?</v>
      </c>
      <c r="O44" s="10" t="s">
        <v>655</v>
      </c>
      <c r="P44" s="59" t="s">
        <v>130</v>
      </c>
      <c r="Q44" s="59" t="e">
        <f t="shared" ca="1" si="1"/>
        <v>#NAME?</v>
      </c>
      <c r="R44" s="59" t="e">
        <f t="shared" ca="1" si="2"/>
        <v>#NAME?</v>
      </c>
      <c r="S44" s="93" t="s">
        <v>665</v>
      </c>
      <c r="T44" s="10" t="s">
        <v>666</v>
      </c>
      <c r="U44" s="10" t="s">
        <v>654</v>
      </c>
    </row>
    <row r="45" spans="1:21" ht="35.1" customHeight="1">
      <c r="A45" s="100"/>
      <c r="B45" s="100"/>
      <c r="C45" s="100"/>
      <c r="D45" s="103"/>
      <c r="E45" s="74" t="s">
        <v>486</v>
      </c>
      <c r="F45" s="74" t="s">
        <v>598</v>
      </c>
      <c r="G45" s="86" t="s">
        <v>628</v>
      </c>
      <c r="H45" s="59" t="s">
        <v>56</v>
      </c>
      <c r="I45" s="59" t="s">
        <v>56</v>
      </c>
      <c r="J45" s="59" t="s">
        <v>92</v>
      </c>
      <c r="K45" s="59" t="s">
        <v>56</v>
      </c>
      <c r="L45" s="59" t="s">
        <v>56</v>
      </c>
      <c r="M45" s="59" t="s">
        <v>56</v>
      </c>
      <c r="N45" s="59" t="e">
        <f t="shared" ca="1" si="0"/>
        <v>#NAME?</v>
      </c>
      <c r="O45" s="10" t="s">
        <v>655</v>
      </c>
      <c r="P45" s="59" t="s">
        <v>130</v>
      </c>
      <c r="Q45" s="59" t="e">
        <f t="shared" ca="1" si="1"/>
        <v>#NAME?</v>
      </c>
      <c r="R45" s="59" t="e">
        <f t="shared" ca="1" si="2"/>
        <v>#NAME?</v>
      </c>
      <c r="S45" s="93" t="s">
        <v>665</v>
      </c>
      <c r="T45" s="10" t="s">
        <v>666</v>
      </c>
      <c r="U45" s="10" t="s">
        <v>654</v>
      </c>
    </row>
    <row r="46" spans="1:21" ht="35.1" customHeight="1">
      <c r="A46" s="100"/>
      <c r="B46" s="100"/>
      <c r="C46" s="100"/>
      <c r="D46" s="103"/>
      <c r="E46" s="74" t="s">
        <v>487</v>
      </c>
      <c r="F46" s="74" t="s">
        <v>598</v>
      </c>
      <c r="G46" s="86" t="s">
        <v>628</v>
      </c>
      <c r="H46" s="59" t="s">
        <v>56</v>
      </c>
      <c r="I46" s="59" t="s">
        <v>56</v>
      </c>
      <c r="J46" s="59" t="s">
        <v>92</v>
      </c>
      <c r="K46" s="59" t="s">
        <v>56</v>
      </c>
      <c r="L46" s="59" t="s">
        <v>56</v>
      </c>
      <c r="M46" s="59" t="s">
        <v>56</v>
      </c>
      <c r="N46" s="59" t="e">
        <f t="shared" ca="1" si="0"/>
        <v>#NAME?</v>
      </c>
      <c r="O46" s="10" t="s">
        <v>655</v>
      </c>
      <c r="P46" s="59" t="s">
        <v>130</v>
      </c>
      <c r="Q46" s="59" t="e">
        <f t="shared" ca="1" si="1"/>
        <v>#NAME?</v>
      </c>
      <c r="R46" s="59" t="e">
        <f t="shared" ca="1" si="2"/>
        <v>#NAME?</v>
      </c>
      <c r="S46" s="93" t="s">
        <v>665</v>
      </c>
      <c r="T46" s="10" t="s">
        <v>666</v>
      </c>
      <c r="U46" s="10" t="s">
        <v>654</v>
      </c>
    </row>
    <row r="47" spans="1:21" ht="35.1" customHeight="1">
      <c r="A47" s="100"/>
      <c r="B47" s="100"/>
      <c r="C47" s="100"/>
      <c r="D47" s="103"/>
      <c r="E47" s="74" t="s">
        <v>488</v>
      </c>
      <c r="F47" s="74" t="s">
        <v>598</v>
      </c>
      <c r="G47" s="86" t="s">
        <v>628</v>
      </c>
      <c r="H47" s="59" t="s">
        <v>56</v>
      </c>
      <c r="I47" s="59" t="s">
        <v>56</v>
      </c>
      <c r="J47" s="59" t="s">
        <v>92</v>
      </c>
      <c r="K47" s="59" t="s">
        <v>56</v>
      </c>
      <c r="L47" s="59" t="s">
        <v>56</v>
      </c>
      <c r="M47" s="59" t="s">
        <v>56</v>
      </c>
      <c r="N47" s="59" t="e">
        <f t="shared" ca="1" si="0"/>
        <v>#NAME?</v>
      </c>
      <c r="O47" s="10" t="s">
        <v>655</v>
      </c>
      <c r="P47" s="59" t="s">
        <v>130</v>
      </c>
      <c r="Q47" s="59" t="e">
        <f t="shared" ca="1" si="1"/>
        <v>#NAME?</v>
      </c>
      <c r="R47" s="59" t="e">
        <f t="shared" ca="1" si="2"/>
        <v>#NAME?</v>
      </c>
      <c r="S47" s="93" t="s">
        <v>665</v>
      </c>
      <c r="T47" s="10" t="s">
        <v>666</v>
      </c>
      <c r="U47" s="10" t="s">
        <v>654</v>
      </c>
    </row>
    <row r="48" spans="1:21" ht="35.1" customHeight="1">
      <c r="A48" s="100"/>
      <c r="B48" s="100"/>
      <c r="C48" s="100"/>
      <c r="D48" s="103"/>
      <c r="E48" s="76" t="s">
        <v>489</v>
      </c>
      <c r="F48" s="74" t="s">
        <v>598</v>
      </c>
      <c r="G48" s="86" t="s">
        <v>628</v>
      </c>
      <c r="H48" s="59" t="s">
        <v>56</v>
      </c>
      <c r="I48" s="59" t="s">
        <v>56</v>
      </c>
      <c r="J48" s="59" t="s">
        <v>92</v>
      </c>
      <c r="K48" s="59" t="s">
        <v>56</v>
      </c>
      <c r="L48" s="59" t="s">
        <v>56</v>
      </c>
      <c r="M48" s="59" t="s">
        <v>56</v>
      </c>
      <c r="N48" s="59" t="e">
        <f t="shared" ca="1" si="0"/>
        <v>#NAME?</v>
      </c>
      <c r="O48" s="10" t="s">
        <v>655</v>
      </c>
      <c r="P48" s="59" t="s">
        <v>130</v>
      </c>
      <c r="Q48" s="59" t="e">
        <f t="shared" ca="1" si="1"/>
        <v>#NAME?</v>
      </c>
      <c r="R48" s="59" t="e">
        <f t="shared" ca="1" si="2"/>
        <v>#NAME?</v>
      </c>
      <c r="S48" s="93" t="s">
        <v>665</v>
      </c>
      <c r="T48" s="10" t="s">
        <v>666</v>
      </c>
      <c r="U48" s="10" t="s">
        <v>654</v>
      </c>
    </row>
    <row r="49" spans="1:21" ht="35.1" customHeight="1">
      <c r="A49" s="100"/>
      <c r="B49" s="100"/>
      <c r="C49" s="100"/>
      <c r="D49" s="103"/>
      <c r="E49" s="76" t="s">
        <v>490</v>
      </c>
      <c r="F49" s="74" t="s">
        <v>598</v>
      </c>
      <c r="G49" s="86" t="s">
        <v>627</v>
      </c>
      <c r="H49" s="59" t="s">
        <v>56</v>
      </c>
      <c r="I49" s="59" t="s">
        <v>56</v>
      </c>
      <c r="J49" s="59" t="s">
        <v>92</v>
      </c>
      <c r="K49" s="59" t="s">
        <v>56</v>
      </c>
      <c r="L49" s="59" t="s">
        <v>56</v>
      </c>
      <c r="M49" s="59" t="s">
        <v>56</v>
      </c>
      <c r="N49" s="59" t="e">
        <f t="shared" ca="1" si="0"/>
        <v>#NAME?</v>
      </c>
      <c r="O49" s="10" t="s">
        <v>655</v>
      </c>
      <c r="P49" s="59" t="s">
        <v>130</v>
      </c>
      <c r="Q49" s="59" t="e">
        <f t="shared" ca="1" si="1"/>
        <v>#NAME?</v>
      </c>
      <c r="R49" s="59" t="e">
        <f t="shared" ca="1" si="2"/>
        <v>#NAME?</v>
      </c>
      <c r="S49" s="93" t="s">
        <v>665</v>
      </c>
      <c r="T49" s="10" t="s">
        <v>666</v>
      </c>
      <c r="U49" s="10" t="s">
        <v>654</v>
      </c>
    </row>
    <row r="50" spans="1:21" ht="35.1" customHeight="1">
      <c r="A50" s="100"/>
      <c r="B50" s="100"/>
      <c r="C50" s="100"/>
      <c r="D50" s="103"/>
      <c r="E50" s="76" t="s">
        <v>491</v>
      </c>
      <c r="F50" s="74" t="s">
        <v>598</v>
      </c>
      <c r="G50" s="86" t="s">
        <v>627</v>
      </c>
      <c r="H50" s="59" t="s">
        <v>56</v>
      </c>
      <c r="I50" s="59" t="s">
        <v>56</v>
      </c>
      <c r="J50" s="59" t="s">
        <v>92</v>
      </c>
      <c r="K50" s="59" t="s">
        <v>56</v>
      </c>
      <c r="L50" s="59" t="s">
        <v>56</v>
      </c>
      <c r="M50" s="59" t="s">
        <v>56</v>
      </c>
      <c r="N50" s="59" t="e">
        <f t="shared" ca="1" si="0"/>
        <v>#NAME?</v>
      </c>
      <c r="O50" s="10" t="s">
        <v>655</v>
      </c>
      <c r="P50" s="59" t="s">
        <v>130</v>
      </c>
      <c r="Q50" s="59" t="e">
        <f t="shared" ca="1" si="1"/>
        <v>#NAME?</v>
      </c>
      <c r="R50" s="59" t="e">
        <f t="shared" ca="1" si="2"/>
        <v>#NAME?</v>
      </c>
      <c r="S50" s="93" t="s">
        <v>665</v>
      </c>
      <c r="T50" s="10" t="s">
        <v>666</v>
      </c>
      <c r="U50" s="10" t="s">
        <v>654</v>
      </c>
    </row>
    <row r="51" spans="1:21" ht="35.1" customHeight="1">
      <c r="A51" s="100"/>
      <c r="B51" s="100"/>
      <c r="C51" s="100"/>
      <c r="D51" s="103"/>
      <c r="E51" s="76" t="s">
        <v>492</v>
      </c>
      <c r="F51" s="74" t="s">
        <v>598</v>
      </c>
      <c r="G51" s="86" t="s">
        <v>628</v>
      </c>
      <c r="H51" s="59" t="s">
        <v>56</v>
      </c>
      <c r="I51" s="59" t="s">
        <v>56</v>
      </c>
      <c r="J51" s="59" t="s">
        <v>92</v>
      </c>
      <c r="K51" s="59" t="s">
        <v>56</v>
      </c>
      <c r="L51" s="59" t="s">
        <v>56</v>
      </c>
      <c r="M51" s="59" t="s">
        <v>56</v>
      </c>
      <c r="N51" s="59" t="e">
        <f t="shared" ca="1" si="0"/>
        <v>#NAME?</v>
      </c>
      <c r="O51" s="10" t="s">
        <v>655</v>
      </c>
      <c r="P51" s="59" t="s">
        <v>130</v>
      </c>
      <c r="Q51" s="59" t="e">
        <f t="shared" ca="1" si="1"/>
        <v>#NAME?</v>
      </c>
      <c r="R51" s="59" t="e">
        <f t="shared" ca="1" si="2"/>
        <v>#NAME?</v>
      </c>
      <c r="S51" s="93" t="s">
        <v>665</v>
      </c>
      <c r="T51" s="10" t="s">
        <v>666</v>
      </c>
      <c r="U51" s="10" t="s">
        <v>654</v>
      </c>
    </row>
    <row r="52" spans="1:21" ht="35.1" customHeight="1">
      <c r="A52" s="100"/>
      <c r="B52" s="100"/>
      <c r="C52" s="100"/>
      <c r="D52" s="103"/>
      <c r="E52" s="76" t="s">
        <v>493</v>
      </c>
      <c r="F52" s="74" t="s">
        <v>598</v>
      </c>
      <c r="G52" s="86" t="s">
        <v>628</v>
      </c>
      <c r="H52" s="59" t="s">
        <v>56</v>
      </c>
      <c r="I52" s="59" t="s">
        <v>56</v>
      </c>
      <c r="J52" s="59" t="s">
        <v>92</v>
      </c>
      <c r="K52" s="59" t="s">
        <v>56</v>
      </c>
      <c r="L52" s="59" t="s">
        <v>56</v>
      </c>
      <c r="M52" s="59" t="s">
        <v>56</v>
      </c>
      <c r="N52" s="59" t="e">
        <f t="shared" ca="1" si="0"/>
        <v>#NAME?</v>
      </c>
      <c r="O52" s="10" t="s">
        <v>655</v>
      </c>
      <c r="P52" s="59" t="s">
        <v>130</v>
      </c>
      <c r="Q52" s="59" t="e">
        <f t="shared" ca="1" si="1"/>
        <v>#NAME?</v>
      </c>
      <c r="R52" s="59" t="e">
        <f t="shared" ca="1" si="2"/>
        <v>#NAME?</v>
      </c>
      <c r="S52" s="93" t="s">
        <v>665</v>
      </c>
      <c r="T52" s="10" t="s">
        <v>666</v>
      </c>
      <c r="U52" s="10" t="s">
        <v>654</v>
      </c>
    </row>
    <row r="53" spans="1:21" ht="35.1" customHeight="1">
      <c r="A53" s="100"/>
      <c r="B53" s="100"/>
      <c r="C53" s="100"/>
      <c r="D53" s="103"/>
      <c r="E53" s="76" t="s">
        <v>494</v>
      </c>
      <c r="F53" s="74" t="s">
        <v>598</v>
      </c>
      <c r="G53" s="86" t="s">
        <v>628</v>
      </c>
      <c r="H53" s="59" t="s">
        <v>56</v>
      </c>
      <c r="I53" s="59" t="s">
        <v>56</v>
      </c>
      <c r="J53" s="59" t="s">
        <v>92</v>
      </c>
      <c r="K53" s="59" t="s">
        <v>56</v>
      </c>
      <c r="L53" s="59" t="s">
        <v>56</v>
      </c>
      <c r="M53" s="59" t="s">
        <v>56</v>
      </c>
      <c r="N53" s="59" t="e">
        <f t="shared" ca="1" si="0"/>
        <v>#NAME?</v>
      </c>
      <c r="O53" s="10" t="s">
        <v>655</v>
      </c>
      <c r="P53" s="59" t="s">
        <v>130</v>
      </c>
      <c r="Q53" s="59" t="e">
        <f t="shared" ca="1" si="1"/>
        <v>#NAME?</v>
      </c>
      <c r="R53" s="59" t="e">
        <f t="shared" ca="1" si="2"/>
        <v>#NAME?</v>
      </c>
      <c r="S53" s="93" t="s">
        <v>665</v>
      </c>
      <c r="T53" s="10" t="s">
        <v>666</v>
      </c>
      <c r="U53" s="10" t="s">
        <v>654</v>
      </c>
    </row>
    <row r="54" spans="1:21" ht="35.1" customHeight="1">
      <c r="A54" s="100"/>
      <c r="B54" s="100"/>
      <c r="C54" s="100"/>
      <c r="D54" s="103"/>
      <c r="E54" s="76" t="s">
        <v>495</v>
      </c>
      <c r="F54" s="74" t="s">
        <v>598</v>
      </c>
      <c r="G54" s="86" t="s">
        <v>628</v>
      </c>
      <c r="H54" s="59" t="s">
        <v>56</v>
      </c>
      <c r="I54" s="59" t="s">
        <v>56</v>
      </c>
      <c r="J54" s="59" t="s">
        <v>92</v>
      </c>
      <c r="K54" s="59" t="s">
        <v>56</v>
      </c>
      <c r="L54" s="59" t="s">
        <v>56</v>
      </c>
      <c r="M54" s="59" t="s">
        <v>56</v>
      </c>
      <c r="N54" s="59" t="e">
        <f t="shared" ca="1" si="0"/>
        <v>#NAME?</v>
      </c>
      <c r="O54" s="10" t="s">
        <v>655</v>
      </c>
      <c r="P54" s="59" t="s">
        <v>130</v>
      </c>
      <c r="Q54" s="59" t="e">
        <f t="shared" ca="1" si="1"/>
        <v>#NAME?</v>
      </c>
      <c r="R54" s="59" t="e">
        <f t="shared" ca="1" si="2"/>
        <v>#NAME?</v>
      </c>
      <c r="S54" s="93" t="s">
        <v>665</v>
      </c>
      <c r="T54" s="10" t="s">
        <v>666</v>
      </c>
      <c r="U54" s="10" t="s">
        <v>654</v>
      </c>
    </row>
    <row r="55" spans="1:21" ht="35.1" customHeight="1">
      <c r="A55" s="100"/>
      <c r="B55" s="100"/>
      <c r="C55" s="100"/>
      <c r="D55" s="103"/>
      <c r="E55" s="76" t="s">
        <v>496</v>
      </c>
      <c r="F55" s="74" t="s">
        <v>598</v>
      </c>
      <c r="G55" s="86" t="s">
        <v>627</v>
      </c>
      <c r="H55" s="59" t="s">
        <v>56</v>
      </c>
      <c r="I55" s="59" t="s">
        <v>56</v>
      </c>
      <c r="J55" s="59" t="s">
        <v>92</v>
      </c>
      <c r="K55" s="59" t="s">
        <v>56</v>
      </c>
      <c r="L55" s="59" t="s">
        <v>56</v>
      </c>
      <c r="M55" s="59" t="s">
        <v>56</v>
      </c>
      <c r="N55" s="59" t="e">
        <f t="shared" ca="1" si="0"/>
        <v>#NAME?</v>
      </c>
      <c r="O55" s="10" t="s">
        <v>655</v>
      </c>
      <c r="P55" s="59" t="s">
        <v>130</v>
      </c>
      <c r="Q55" s="59" t="e">
        <f t="shared" ca="1" si="1"/>
        <v>#NAME?</v>
      </c>
      <c r="R55" s="59" t="e">
        <f t="shared" ca="1" si="2"/>
        <v>#NAME?</v>
      </c>
      <c r="S55" s="93" t="s">
        <v>665</v>
      </c>
      <c r="T55" s="10" t="s">
        <v>666</v>
      </c>
      <c r="U55" s="10" t="s">
        <v>654</v>
      </c>
    </row>
    <row r="56" spans="1:21" ht="35.1" customHeight="1">
      <c r="A56" s="100"/>
      <c r="B56" s="100"/>
      <c r="C56" s="100"/>
      <c r="D56" s="103"/>
      <c r="E56" s="76" t="s">
        <v>497</v>
      </c>
      <c r="F56" s="74" t="s">
        <v>598</v>
      </c>
      <c r="G56" s="86" t="s">
        <v>627</v>
      </c>
      <c r="H56" s="59" t="s">
        <v>56</v>
      </c>
      <c r="I56" s="59" t="s">
        <v>56</v>
      </c>
      <c r="J56" s="59" t="s">
        <v>92</v>
      </c>
      <c r="K56" s="59" t="s">
        <v>56</v>
      </c>
      <c r="L56" s="59" t="s">
        <v>56</v>
      </c>
      <c r="M56" s="59" t="s">
        <v>56</v>
      </c>
      <c r="N56" s="59" t="e">
        <f t="shared" ca="1" si="0"/>
        <v>#NAME?</v>
      </c>
      <c r="O56" s="10" t="s">
        <v>655</v>
      </c>
      <c r="P56" s="59" t="s">
        <v>130</v>
      </c>
      <c r="Q56" s="59" t="e">
        <f t="shared" ca="1" si="1"/>
        <v>#NAME?</v>
      </c>
      <c r="R56" s="59" t="e">
        <f t="shared" ca="1" si="2"/>
        <v>#NAME?</v>
      </c>
      <c r="S56" s="93" t="s">
        <v>665</v>
      </c>
      <c r="T56" s="10" t="s">
        <v>666</v>
      </c>
      <c r="U56" s="10" t="s">
        <v>654</v>
      </c>
    </row>
    <row r="57" spans="1:21" ht="35.1" customHeight="1">
      <c r="A57" s="100"/>
      <c r="B57" s="100"/>
      <c r="C57" s="100"/>
      <c r="D57" s="103"/>
      <c r="E57" s="76" t="s">
        <v>498</v>
      </c>
      <c r="F57" s="74" t="s">
        <v>598</v>
      </c>
      <c r="G57" s="86" t="s">
        <v>627</v>
      </c>
      <c r="H57" s="59" t="s">
        <v>56</v>
      </c>
      <c r="I57" s="59" t="s">
        <v>56</v>
      </c>
      <c r="J57" s="59" t="s">
        <v>92</v>
      </c>
      <c r="K57" s="59" t="s">
        <v>56</v>
      </c>
      <c r="L57" s="59" t="s">
        <v>56</v>
      </c>
      <c r="M57" s="59" t="s">
        <v>56</v>
      </c>
      <c r="N57" s="59" t="e">
        <f t="shared" ca="1" si="0"/>
        <v>#NAME?</v>
      </c>
      <c r="O57" s="10" t="s">
        <v>655</v>
      </c>
      <c r="P57" s="59" t="s">
        <v>130</v>
      </c>
      <c r="Q57" s="59" t="e">
        <f t="shared" ca="1" si="1"/>
        <v>#NAME?</v>
      </c>
      <c r="R57" s="59" t="e">
        <f t="shared" ca="1" si="2"/>
        <v>#NAME?</v>
      </c>
      <c r="S57" s="93" t="s">
        <v>665</v>
      </c>
      <c r="T57" s="10" t="s">
        <v>666</v>
      </c>
      <c r="U57" s="10" t="s">
        <v>654</v>
      </c>
    </row>
    <row r="58" spans="1:21" ht="35.1" customHeight="1">
      <c r="A58" s="100"/>
      <c r="B58" s="100"/>
      <c r="C58" s="100"/>
      <c r="D58" s="103"/>
      <c r="E58" s="76" t="s">
        <v>499</v>
      </c>
      <c r="F58" s="74" t="s">
        <v>598</v>
      </c>
      <c r="G58" s="86" t="s">
        <v>628</v>
      </c>
      <c r="H58" s="59" t="s">
        <v>56</v>
      </c>
      <c r="I58" s="59" t="s">
        <v>56</v>
      </c>
      <c r="J58" s="59" t="s">
        <v>92</v>
      </c>
      <c r="K58" s="59" t="s">
        <v>56</v>
      </c>
      <c r="L58" s="59" t="s">
        <v>56</v>
      </c>
      <c r="M58" s="59" t="s">
        <v>56</v>
      </c>
      <c r="N58" s="59" t="e">
        <f t="shared" ca="1" si="0"/>
        <v>#NAME?</v>
      </c>
      <c r="O58" s="10" t="s">
        <v>655</v>
      </c>
      <c r="P58" s="59" t="s">
        <v>130</v>
      </c>
      <c r="Q58" s="59" t="e">
        <f t="shared" ca="1" si="1"/>
        <v>#NAME?</v>
      </c>
      <c r="R58" s="59" t="e">
        <f t="shared" ca="1" si="2"/>
        <v>#NAME?</v>
      </c>
      <c r="S58" s="93" t="s">
        <v>665</v>
      </c>
      <c r="T58" s="10" t="s">
        <v>666</v>
      </c>
      <c r="U58" s="10" t="s">
        <v>654</v>
      </c>
    </row>
    <row r="59" spans="1:21" ht="35.1" customHeight="1">
      <c r="A59" s="100"/>
      <c r="B59" s="100"/>
      <c r="C59" s="100"/>
      <c r="D59" s="103"/>
      <c r="E59" s="90" t="s">
        <v>500</v>
      </c>
      <c r="F59" s="74" t="s">
        <v>598</v>
      </c>
      <c r="G59" s="86" t="s">
        <v>628</v>
      </c>
      <c r="H59" s="59" t="s">
        <v>56</v>
      </c>
      <c r="I59" s="59" t="s">
        <v>56</v>
      </c>
      <c r="J59" s="59" t="s">
        <v>92</v>
      </c>
      <c r="K59" s="59" t="s">
        <v>56</v>
      </c>
      <c r="L59" s="59" t="s">
        <v>56</v>
      </c>
      <c r="M59" s="59" t="s">
        <v>56</v>
      </c>
      <c r="N59" s="59" t="e">
        <f t="shared" ca="1" si="0"/>
        <v>#NAME?</v>
      </c>
      <c r="O59" s="10" t="s">
        <v>655</v>
      </c>
      <c r="P59" s="59" t="s">
        <v>130</v>
      </c>
      <c r="Q59" s="59" t="e">
        <f t="shared" ca="1" si="1"/>
        <v>#NAME?</v>
      </c>
      <c r="R59" s="59" t="e">
        <f t="shared" ca="1" si="2"/>
        <v>#NAME?</v>
      </c>
      <c r="S59" s="93" t="s">
        <v>665</v>
      </c>
      <c r="T59" s="10" t="s">
        <v>666</v>
      </c>
      <c r="U59" s="10" t="s">
        <v>654</v>
      </c>
    </row>
    <row r="60" spans="1:21" ht="35.1" customHeight="1">
      <c r="A60" s="100"/>
      <c r="B60" s="100"/>
      <c r="C60" s="100"/>
      <c r="D60" s="103"/>
      <c r="E60" s="76" t="s">
        <v>501</v>
      </c>
      <c r="F60" s="74" t="s">
        <v>598</v>
      </c>
      <c r="G60" s="86" t="s">
        <v>628</v>
      </c>
      <c r="H60" s="59" t="s">
        <v>56</v>
      </c>
      <c r="I60" s="59" t="s">
        <v>56</v>
      </c>
      <c r="J60" s="59" t="s">
        <v>92</v>
      </c>
      <c r="K60" s="59" t="s">
        <v>56</v>
      </c>
      <c r="L60" s="59" t="s">
        <v>56</v>
      </c>
      <c r="M60" s="59" t="s">
        <v>56</v>
      </c>
      <c r="N60" s="59" t="e">
        <f t="shared" ca="1" si="0"/>
        <v>#NAME?</v>
      </c>
      <c r="O60" s="10" t="s">
        <v>655</v>
      </c>
      <c r="P60" s="59" t="s">
        <v>130</v>
      </c>
      <c r="Q60" s="59" t="e">
        <f t="shared" ca="1" si="1"/>
        <v>#NAME?</v>
      </c>
      <c r="R60" s="59" t="e">
        <f t="shared" ca="1" si="2"/>
        <v>#NAME?</v>
      </c>
      <c r="S60" s="93" t="s">
        <v>665</v>
      </c>
      <c r="T60" s="10" t="s">
        <v>666</v>
      </c>
      <c r="U60" s="10" t="s">
        <v>654</v>
      </c>
    </row>
    <row r="61" spans="1:21" ht="35.1" customHeight="1">
      <c r="A61" s="100"/>
      <c r="B61" s="100"/>
      <c r="C61" s="100"/>
      <c r="D61" s="103"/>
      <c r="E61" s="76" t="s">
        <v>502</v>
      </c>
      <c r="F61" s="74" t="s">
        <v>598</v>
      </c>
      <c r="G61" s="86" t="s">
        <v>627</v>
      </c>
      <c r="H61" s="59" t="s">
        <v>56</v>
      </c>
      <c r="I61" s="59" t="s">
        <v>56</v>
      </c>
      <c r="J61" s="59" t="s">
        <v>92</v>
      </c>
      <c r="K61" s="59" t="s">
        <v>56</v>
      </c>
      <c r="L61" s="59" t="s">
        <v>56</v>
      </c>
      <c r="M61" s="59" t="s">
        <v>56</v>
      </c>
      <c r="N61" s="59" t="e">
        <f t="shared" ca="1" si="0"/>
        <v>#NAME?</v>
      </c>
      <c r="O61" s="10" t="s">
        <v>655</v>
      </c>
      <c r="P61" s="59" t="s">
        <v>130</v>
      </c>
      <c r="Q61" s="59" t="e">
        <f t="shared" ca="1" si="1"/>
        <v>#NAME?</v>
      </c>
      <c r="R61" s="59" t="e">
        <f t="shared" ca="1" si="2"/>
        <v>#NAME?</v>
      </c>
      <c r="S61" s="93" t="s">
        <v>664</v>
      </c>
      <c r="T61" s="10" t="s">
        <v>666</v>
      </c>
      <c r="U61" s="10" t="s">
        <v>654</v>
      </c>
    </row>
    <row r="62" spans="1:21" ht="35.1" customHeight="1">
      <c r="A62" s="100"/>
      <c r="B62" s="100"/>
      <c r="C62" s="100"/>
      <c r="D62" s="103"/>
      <c r="E62" s="76" t="s">
        <v>503</v>
      </c>
      <c r="F62" s="74" t="s">
        <v>598</v>
      </c>
      <c r="G62" s="86" t="s">
        <v>627</v>
      </c>
      <c r="H62" s="59" t="s">
        <v>56</v>
      </c>
      <c r="I62" s="59" t="s">
        <v>56</v>
      </c>
      <c r="J62" s="59" t="s">
        <v>92</v>
      </c>
      <c r="K62" s="59" t="s">
        <v>56</v>
      </c>
      <c r="L62" s="59" t="s">
        <v>56</v>
      </c>
      <c r="M62" s="59" t="s">
        <v>56</v>
      </c>
      <c r="N62" s="59" t="e">
        <f t="shared" ca="1" si="0"/>
        <v>#NAME?</v>
      </c>
      <c r="O62" s="10" t="s">
        <v>655</v>
      </c>
      <c r="P62" s="59" t="s">
        <v>130</v>
      </c>
      <c r="Q62" s="59" t="e">
        <f t="shared" ca="1" si="1"/>
        <v>#NAME?</v>
      </c>
      <c r="R62" s="59" t="e">
        <f t="shared" ca="1" si="2"/>
        <v>#NAME?</v>
      </c>
      <c r="S62" s="93" t="s">
        <v>664</v>
      </c>
      <c r="T62" s="10" t="s">
        <v>666</v>
      </c>
      <c r="U62" s="10" t="s">
        <v>654</v>
      </c>
    </row>
    <row r="63" spans="1:21" ht="35.1" customHeight="1">
      <c r="A63" s="100"/>
      <c r="B63" s="100"/>
      <c r="C63" s="100"/>
      <c r="D63" s="103"/>
      <c r="E63" s="76" t="s">
        <v>585</v>
      </c>
      <c r="F63" s="74" t="s">
        <v>598</v>
      </c>
      <c r="G63" s="86" t="s">
        <v>627</v>
      </c>
      <c r="H63" s="59" t="s">
        <v>56</v>
      </c>
      <c r="I63" s="59" t="s">
        <v>56</v>
      </c>
      <c r="J63" s="59" t="s">
        <v>92</v>
      </c>
      <c r="K63" s="59" t="s">
        <v>56</v>
      </c>
      <c r="L63" s="59" t="s">
        <v>56</v>
      </c>
      <c r="M63" s="59" t="s">
        <v>56</v>
      </c>
      <c r="N63" s="59" t="e">
        <f t="shared" ca="1" si="0"/>
        <v>#NAME?</v>
      </c>
      <c r="O63" s="10" t="s">
        <v>655</v>
      </c>
      <c r="P63" s="59" t="s">
        <v>130</v>
      </c>
      <c r="Q63" s="59" t="e">
        <f t="shared" ca="1" si="1"/>
        <v>#NAME?</v>
      </c>
      <c r="R63" s="59" t="e">
        <f t="shared" ca="1" si="2"/>
        <v>#NAME?</v>
      </c>
      <c r="S63" s="93" t="s">
        <v>664</v>
      </c>
      <c r="T63" s="10" t="s">
        <v>666</v>
      </c>
      <c r="U63" s="10" t="s">
        <v>654</v>
      </c>
    </row>
    <row r="64" spans="1:21" ht="35.1" customHeight="1">
      <c r="A64" s="100"/>
      <c r="B64" s="100"/>
      <c r="C64" s="100"/>
      <c r="D64" s="103"/>
      <c r="E64" s="76" t="s">
        <v>504</v>
      </c>
      <c r="F64" s="74" t="s">
        <v>598</v>
      </c>
      <c r="G64" s="74" t="s">
        <v>656</v>
      </c>
      <c r="H64" s="59" t="s">
        <v>56</v>
      </c>
      <c r="I64" s="59" t="s">
        <v>56</v>
      </c>
      <c r="J64" s="59" t="s">
        <v>92</v>
      </c>
      <c r="K64" s="59" t="s">
        <v>56</v>
      </c>
      <c r="L64" s="59" t="s">
        <v>56</v>
      </c>
      <c r="M64" s="59" t="s">
        <v>56</v>
      </c>
      <c r="N64" s="59" t="e">
        <f t="shared" ca="1" si="0"/>
        <v>#NAME?</v>
      </c>
      <c r="O64" s="10" t="s">
        <v>655</v>
      </c>
      <c r="P64" s="59" t="s">
        <v>130</v>
      </c>
      <c r="Q64" s="59" t="e">
        <f t="shared" ca="1" si="1"/>
        <v>#NAME?</v>
      </c>
      <c r="R64" s="59" t="e">
        <f t="shared" ca="1" si="2"/>
        <v>#NAME?</v>
      </c>
      <c r="S64" s="93" t="s">
        <v>664</v>
      </c>
      <c r="T64" s="10" t="s">
        <v>666</v>
      </c>
      <c r="U64" s="10" t="s">
        <v>654</v>
      </c>
    </row>
    <row r="65" spans="1:21" ht="35.1" customHeight="1">
      <c r="A65" s="100"/>
      <c r="B65" s="100"/>
      <c r="C65" s="100"/>
      <c r="D65" s="103"/>
      <c r="E65" s="74" t="s">
        <v>505</v>
      </c>
      <c r="F65" s="74" t="s">
        <v>598</v>
      </c>
      <c r="G65" s="86" t="s">
        <v>628</v>
      </c>
      <c r="H65" s="59" t="s">
        <v>56</v>
      </c>
      <c r="I65" s="59" t="s">
        <v>56</v>
      </c>
      <c r="J65" s="59" t="s">
        <v>92</v>
      </c>
      <c r="K65" s="59" t="s">
        <v>56</v>
      </c>
      <c r="L65" s="59" t="s">
        <v>56</v>
      </c>
      <c r="M65" s="59" t="s">
        <v>56</v>
      </c>
      <c r="N65" s="59" t="e">
        <f t="shared" ca="1" si="0"/>
        <v>#NAME?</v>
      </c>
      <c r="O65" s="10" t="s">
        <v>655</v>
      </c>
      <c r="P65" s="59" t="s">
        <v>130</v>
      </c>
      <c r="Q65" s="59" t="e">
        <f t="shared" ca="1" si="1"/>
        <v>#NAME?</v>
      </c>
      <c r="R65" s="59" t="e">
        <f t="shared" ca="1" si="2"/>
        <v>#NAME?</v>
      </c>
      <c r="S65" s="93" t="s">
        <v>664</v>
      </c>
      <c r="T65" s="10" t="s">
        <v>666</v>
      </c>
      <c r="U65" s="10" t="s">
        <v>654</v>
      </c>
    </row>
    <row r="66" spans="1:21" ht="35.1" customHeight="1">
      <c r="A66" s="100"/>
      <c r="B66" s="100"/>
      <c r="C66" s="100"/>
      <c r="D66" s="103"/>
      <c r="E66" s="74" t="s">
        <v>506</v>
      </c>
      <c r="F66" s="74" t="s">
        <v>598</v>
      </c>
      <c r="G66" s="86" t="s">
        <v>628</v>
      </c>
      <c r="H66" s="59" t="s">
        <v>56</v>
      </c>
      <c r="I66" s="59" t="s">
        <v>56</v>
      </c>
      <c r="J66" s="59" t="s">
        <v>92</v>
      </c>
      <c r="K66" s="59" t="s">
        <v>56</v>
      </c>
      <c r="L66" s="59" t="s">
        <v>56</v>
      </c>
      <c r="M66" s="59" t="s">
        <v>56</v>
      </c>
      <c r="N66" s="59" t="e">
        <f t="shared" ca="1" si="0"/>
        <v>#NAME?</v>
      </c>
      <c r="O66" s="10" t="s">
        <v>655</v>
      </c>
      <c r="P66" s="59" t="s">
        <v>130</v>
      </c>
      <c r="Q66" s="59" t="e">
        <f t="shared" ca="1" si="1"/>
        <v>#NAME?</v>
      </c>
      <c r="R66" s="59" t="e">
        <f t="shared" ca="1" si="2"/>
        <v>#NAME?</v>
      </c>
      <c r="S66" s="93" t="s">
        <v>664</v>
      </c>
      <c r="T66" s="10" t="s">
        <v>666</v>
      </c>
      <c r="U66" s="10" t="s">
        <v>654</v>
      </c>
    </row>
    <row r="67" spans="1:21" ht="35.1" customHeight="1">
      <c r="A67" s="100"/>
      <c r="B67" s="100"/>
      <c r="C67" s="100"/>
      <c r="D67" s="104"/>
      <c r="E67" s="74" t="s">
        <v>507</v>
      </c>
      <c r="F67" s="74" t="s">
        <v>598</v>
      </c>
      <c r="G67" s="74" t="s">
        <v>629</v>
      </c>
      <c r="H67" s="59" t="s">
        <v>56</v>
      </c>
      <c r="I67" s="59" t="s">
        <v>56</v>
      </c>
      <c r="J67" s="59" t="s">
        <v>92</v>
      </c>
      <c r="K67" s="59" t="s">
        <v>56</v>
      </c>
      <c r="L67" s="59" t="s">
        <v>56</v>
      </c>
      <c r="M67" s="59" t="s">
        <v>56</v>
      </c>
      <c r="N67" s="59" t="e">
        <f t="shared" ca="1" si="0"/>
        <v>#NAME?</v>
      </c>
      <c r="O67" s="10" t="s">
        <v>655</v>
      </c>
      <c r="P67" s="59" t="s">
        <v>130</v>
      </c>
      <c r="Q67" s="59" t="e">
        <f t="shared" ca="1" si="1"/>
        <v>#NAME?</v>
      </c>
      <c r="R67" s="59" t="e">
        <f t="shared" ca="1" si="2"/>
        <v>#NAME?</v>
      </c>
      <c r="S67" s="93" t="s">
        <v>664</v>
      </c>
      <c r="T67" s="10" t="s">
        <v>666</v>
      </c>
      <c r="U67" s="10" t="s">
        <v>654</v>
      </c>
    </row>
    <row r="68" spans="1:21" ht="35.1" customHeight="1">
      <c r="A68" s="100"/>
      <c r="B68" s="100"/>
      <c r="C68" s="100"/>
      <c r="D68" s="102" t="s">
        <v>508</v>
      </c>
      <c r="E68" s="74" t="s">
        <v>509</v>
      </c>
      <c r="F68" s="74" t="s">
        <v>594</v>
      </c>
      <c r="G68" s="74" t="s">
        <v>631</v>
      </c>
      <c r="H68" s="59" t="s">
        <v>92</v>
      </c>
      <c r="I68" s="59" t="s">
        <v>92</v>
      </c>
      <c r="J68" s="59" t="s">
        <v>91</v>
      </c>
      <c r="K68" s="59" t="s">
        <v>92</v>
      </c>
      <c r="L68" s="59" t="s">
        <v>92</v>
      </c>
      <c r="M68" s="59" t="s">
        <v>91</v>
      </c>
      <c r="N68" s="59" t="e">
        <f t="shared" ca="1" si="0"/>
        <v>#NAME?</v>
      </c>
      <c r="O68" s="10" t="s">
        <v>655</v>
      </c>
      <c r="P68" s="59" t="s">
        <v>130</v>
      </c>
      <c r="Q68" s="59" t="e">
        <f t="shared" ca="1" si="1"/>
        <v>#NAME?</v>
      </c>
      <c r="R68" s="59" t="e">
        <f t="shared" ca="1" si="2"/>
        <v>#NAME?</v>
      </c>
      <c r="S68" s="93" t="s">
        <v>664</v>
      </c>
      <c r="T68" s="10" t="s">
        <v>666</v>
      </c>
      <c r="U68" s="10" t="s">
        <v>654</v>
      </c>
    </row>
    <row r="69" spans="1:21" ht="35.1" customHeight="1">
      <c r="A69" s="100"/>
      <c r="B69" s="100"/>
      <c r="C69" s="100"/>
      <c r="D69" s="103"/>
      <c r="E69" s="74" t="s">
        <v>510</v>
      </c>
      <c r="F69" s="74" t="s">
        <v>594</v>
      </c>
      <c r="G69" s="74" t="s">
        <v>631</v>
      </c>
      <c r="H69" s="59" t="s">
        <v>56</v>
      </c>
      <c r="I69" s="59" t="s">
        <v>92</v>
      </c>
      <c r="J69" s="59" t="s">
        <v>91</v>
      </c>
      <c r="K69" s="59" t="s">
        <v>92</v>
      </c>
      <c r="L69" s="59" t="s">
        <v>92</v>
      </c>
      <c r="M69" s="59" t="s">
        <v>91</v>
      </c>
      <c r="N69" s="59" t="e">
        <f t="shared" ref="N69:N132" ca="1" si="3">IF((MAX(_xlfn.IFS(H69="Alto",3,H69="Medio",2,H69="Basso",1),_xlfn.IFS(I69="Alto",3,I69="Medio",2,I69="Basso",1),_xlfn.IFS(J69="Alto",3,J69="Medio",2,J69="Basso",1))*MAX(_xlfn.IFS(K69="Alto",3,K69="Medio",2,K69="Basso",1),_xlfn.IFS(L69="Alto",3,L69="Medio",2,L69="Basso",1),_xlfn.IFS(M69="Alto",3,M69="Medio",2,M69="Basso",1))&lt;3),"Basso",IF(OR(MAX(_xlfn.IFS(H69="Alto",3,H69="Medio",2,H69="Basso",1),_xlfn.IFS(I69="Alto",3,I69="Medio",2,I69="Basso",1),_xlfn.IFS(J69="Alto",3,J69="Medio",2,J69="Basso",1))*MAX(_xlfn.IFS(K69="Alto",3,K69="Medio",2,K69="Basso",1),_xlfn.IFS(L69="Alto",3,L69="Medio",2,L69="Basso",1),_xlfn.IFS(M69="Alto",3,M69="Medio",2,M69="Basso",1))=3,MAX(_xlfn.IFS(H69="Alto",3,H69="Medio",2,H69="Basso",1),_xlfn.IFS(I69="Alto",3,I69="Medio",2,I69="Basso",1),_xlfn.IFS(J69="Alto",3,J69="Medio",2,J69="Basso",1))*MAX(_xlfn.IFS(K69="Alto",3,K69="Medio",2,K69="Basso",1),_xlfn.IFS(L69="Alto",3,L69="Medio",2,L69="Basso",1),_xlfn.IFS(M69="Alto",3,M69="Medio",2,M69="Basso",1))=4),"Medio","Alto"))</f>
        <v>#NAME?</v>
      </c>
      <c r="O69" s="10" t="s">
        <v>655</v>
      </c>
      <c r="P69" s="59" t="s">
        <v>130</v>
      </c>
      <c r="Q69" s="59" t="e">
        <f t="shared" ref="Q69:Q132" ca="1" si="4">IF(N69="Alto",3,IF(N69="Medio",2,1))*IF(P69="Adeguato",1,IF(P69="Migliorabile",2,3))</f>
        <v>#NAME?</v>
      </c>
      <c r="R69" s="59" t="e">
        <f t="shared" ref="R69:R132" ca="1" si="5">IF(Q69&gt;6,"Alto",IF(Q69&lt;3,"Basso","Medio"))</f>
        <v>#NAME?</v>
      </c>
      <c r="S69" s="93" t="s">
        <v>664</v>
      </c>
      <c r="T69" s="10" t="s">
        <v>666</v>
      </c>
      <c r="U69" s="10" t="s">
        <v>654</v>
      </c>
    </row>
    <row r="70" spans="1:21" ht="35.1" customHeight="1">
      <c r="A70" s="100"/>
      <c r="B70" s="101"/>
      <c r="C70" s="101"/>
      <c r="D70" s="104"/>
      <c r="E70" s="74" t="s">
        <v>511</v>
      </c>
      <c r="F70" s="74" t="s">
        <v>594</v>
      </c>
      <c r="G70" s="74" t="s">
        <v>631</v>
      </c>
      <c r="H70" s="59" t="s">
        <v>56</v>
      </c>
      <c r="I70" s="59" t="s">
        <v>56</v>
      </c>
      <c r="J70" s="59" t="s">
        <v>56</v>
      </c>
      <c r="K70" s="59" t="s">
        <v>56</v>
      </c>
      <c r="L70" s="59" t="s">
        <v>56</v>
      </c>
      <c r="M70" s="59" t="s">
        <v>56</v>
      </c>
      <c r="N70" s="59" t="e">
        <f t="shared" ca="1" si="3"/>
        <v>#NAME?</v>
      </c>
      <c r="O70" s="10" t="s">
        <v>655</v>
      </c>
      <c r="P70" s="59" t="s">
        <v>130</v>
      </c>
      <c r="Q70" s="59" t="e">
        <f t="shared" ca="1" si="4"/>
        <v>#NAME?</v>
      </c>
      <c r="R70" s="59" t="e">
        <f t="shared" ca="1" si="5"/>
        <v>#NAME?</v>
      </c>
      <c r="S70" s="93" t="s">
        <v>664</v>
      </c>
      <c r="T70" s="10" t="s">
        <v>666</v>
      </c>
      <c r="U70" s="10" t="s">
        <v>654</v>
      </c>
    </row>
    <row r="71" spans="1:21" ht="62.1" customHeight="1">
      <c r="A71" s="100"/>
      <c r="B71" s="132" t="s">
        <v>568</v>
      </c>
      <c r="C71" s="105" t="s">
        <v>439</v>
      </c>
      <c r="D71" s="102" t="s">
        <v>512</v>
      </c>
      <c r="E71" s="74" t="s">
        <v>513</v>
      </c>
      <c r="F71" s="74" t="s">
        <v>600</v>
      </c>
      <c r="G71" s="86" t="s">
        <v>632</v>
      </c>
      <c r="H71" s="59" t="s">
        <v>56</v>
      </c>
      <c r="I71" s="59" t="s">
        <v>56</v>
      </c>
      <c r="J71" s="59" t="s">
        <v>56</v>
      </c>
      <c r="K71" s="59" t="s">
        <v>56</v>
      </c>
      <c r="L71" s="59" t="s">
        <v>56</v>
      </c>
      <c r="M71" s="59" t="s">
        <v>56</v>
      </c>
      <c r="N71" s="59" t="e">
        <f t="shared" ca="1" si="3"/>
        <v>#NAME?</v>
      </c>
      <c r="O71" s="10" t="s">
        <v>655</v>
      </c>
      <c r="P71" s="59" t="s">
        <v>130</v>
      </c>
      <c r="Q71" s="59" t="e">
        <f t="shared" ca="1" si="4"/>
        <v>#NAME?</v>
      </c>
      <c r="R71" s="59" t="e">
        <f t="shared" ca="1" si="5"/>
        <v>#NAME?</v>
      </c>
      <c r="S71" s="93" t="s">
        <v>664</v>
      </c>
      <c r="T71" s="10" t="s">
        <v>666</v>
      </c>
      <c r="U71" s="10" t="s">
        <v>654</v>
      </c>
    </row>
    <row r="72" spans="1:21" ht="35.1" customHeight="1">
      <c r="A72" s="100"/>
      <c r="B72" s="133"/>
      <c r="C72" s="100"/>
      <c r="D72" s="103"/>
      <c r="E72" s="74" t="s">
        <v>514</v>
      </c>
      <c r="F72" s="74" t="s">
        <v>599</v>
      </c>
      <c r="G72" s="86" t="s">
        <v>657</v>
      </c>
      <c r="H72" s="59" t="s">
        <v>56</v>
      </c>
      <c r="I72" s="59" t="s">
        <v>56</v>
      </c>
      <c r="J72" s="59" t="s">
        <v>56</v>
      </c>
      <c r="K72" s="59" t="s">
        <v>56</v>
      </c>
      <c r="L72" s="59" t="s">
        <v>56</v>
      </c>
      <c r="M72" s="59" t="s">
        <v>56</v>
      </c>
      <c r="N72" s="59" t="e">
        <f t="shared" ca="1" si="3"/>
        <v>#NAME?</v>
      </c>
      <c r="O72" s="10" t="s">
        <v>655</v>
      </c>
      <c r="P72" s="59" t="s">
        <v>130</v>
      </c>
      <c r="Q72" s="59" t="e">
        <f t="shared" ca="1" si="4"/>
        <v>#NAME?</v>
      </c>
      <c r="R72" s="59" t="e">
        <f t="shared" ca="1" si="5"/>
        <v>#NAME?</v>
      </c>
      <c r="S72" s="93" t="s">
        <v>664</v>
      </c>
      <c r="T72" s="10" t="s">
        <v>666</v>
      </c>
      <c r="U72" s="10" t="s">
        <v>654</v>
      </c>
    </row>
    <row r="73" spans="1:21" ht="35.1" customHeight="1">
      <c r="A73" s="100"/>
      <c r="B73" s="133"/>
      <c r="C73" s="100"/>
      <c r="D73" s="103"/>
      <c r="E73" s="74" t="s">
        <v>515</v>
      </c>
      <c r="F73" s="74" t="s">
        <v>599</v>
      </c>
      <c r="G73" s="86" t="s">
        <v>657</v>
      </c>
      <c r="H73" s="59" t="s">
        <v>56</v>
      </c>
      <c r="I73" s="59" t="s">
        <v>56</v>
      </c>
      <c r="J73" s="59" t="s">
        <v>56</v>
      </c>
      <c r="K73" s="59" t="s">
        <v>56</v>
      </c>
      <c r="L73" s="59" t="s">
        <v>56</v>
      </c>
      <c r="M73" s="59" t="s">
        <v>56</v>
      </c>
      <c r="N73" s="59" t="e">
        <f t="shared" ca="1" si="3"/>
        <v>#NAME?</v>
      </c>
      <c r="O73" s="10" t="s">
        <v>655</v>
      </c>
      <c r="P73" s="59" t="s">
        <v>130</v>
      </c>
      <c r="Q73" s="59" t="e">
        <f t="shared" ca="1" si="4"/>
        <v>#NAME?</v>
      </c>
      <c r="R73" s="59" t="e">
        <f t="shared" ca="1" si="5"/>
        <v>#NAME?</v>
      </c>
      <c r="S73" s="93" t="s">
        <v>664</v>
      </c>
      <c r="T73" s="10" t="s">
        <v>666</v>
      </c>
      <c r="U73" s="10" t="s">
        <v>654</v>
      </c>
    </row>
    <row r="74" spans="1:21" ht="35.1" customHeight="1">
      <c r="A74" s="100"/>
      <c r="B74" s="134"/>
      <c r="C74" s="101"/>
      <c r="D74" s="104"/>
      <c r="E74" s="74" t="s">
        <v>516</v>
      </c>
      <c r="F74" s="74" t="s">
        <v>601</v>
      </c>
      <c r="G74" s="86" t="s">
        <v>628</v>
      </c>
      <c r="H74" s="59" t="s">
        <v>56</v>
      </c>
      <c r="I74" s="59" t="s">
        <v>56</v>
      </c>
      <c r="J74" s="59" t="s">
        <v>56</v>
      </c>
      <c r="K74" s="59" t="s">
        <v>56</v>
      </c>
      <c r="L74" s="59" t="s">
        <v>56</v>
      </c>
      <c r="M74" s="59" t="s">
        <v>56</v>
      </c>
      <c r="N74" s="59" t="e">
        <f t="shared" ca="1" si="3"/>
        <v>#NAME?</v>
      </c>
      <c r="O74" s="10" t="s">
        <v>655</v>
      </c>
      <c r="P74" s="59" t="s">
        <v>130</v>
      </c>
      <c r="Q74" s="59" t="e">
        <f t="shared" ca="1" si="4"/>
        <v>#NAME?</v>
      </c>
      <c r="R74" s="59" t="e">
        <f t="shared" ca="1" si="5"/>
        <v>#NAME?</v>
      </c>
      <c r="S74" s="93" t="s">
        <v>664</v>
      </c>
      <c r="T74" s="10" t="s">
        <v>666</v>
      </c>
      <c r="U74" s="10" t="s">
        <v>654</v>
      </c>
    </row>
    <row r="75" spans="1:21" ht="35.1" customHeight="1">
      <c r="A75" s="100"/>
      <c r="B75" s="107" t="s">
        <v>313</v>
      </c>
      <c r="C75" s="110" t="s">
        <v>439</v>
      </c>
      <c r="D75" s="113" t="s">
        <v>412</v>
      </c>
      <c r="E75" s="56" t="s">
        <v>314</v>
      </c>
      <c r="F75" s="74" t="s">
        <v>597</v>
      </c>
      <c r="G75" s="86" t="s">
        <v>633</v>
      </c>
      <c r="H75" s="59" t="s">
        <v>56</v>
      </c>
      <c r="I75" s="59" t="s">
        <v>56</v>
      </c>
      <c r="J75" s="59" t="s">
        <v>56</v>
      </c>
      <c r="K75" s="59" t="s">
        <v>56</v>
      </c>
      <c r="L75" s="59" t="s">
        <v>56</v>
      </c>
      <c r="M75" s="59" t="s">
        <v>56</v>
      </c>
      <c r="N75" s="59" t="s">
        <v>56</v>
      </c>
      <c r="O75" s="10" t="s">
        <v>655</v>
      </c>
      <c r="P75" s="59" t="s">
        <v>130</v>
      </c>
      <c r="Q75" s="59">
        <f t="shared" si="4"/>
        <v>6</v>
      </c>
      <c r="R75" s="59" t="str">
        <f t="shared" si="5"/>
        <v>Medio</v>
      </c>
      <c r="S75" s="93" t="s">
        <v>664</v>
      </c>
      <c r="T75" s="10" t="s">
        <v>666</v>
      </c>
      <c r="U75" s="10" t="s">
        <v>654</v>
      </c>
    </row>
    <row r="76" spans="1:21" ht="95.1" customHeight="1">
      <c r="A76" s="100"/>
      <c r="B76" s="108"/>
      <c r="C76" s="111"/>
      <c r="D76" s="114"/>
      <c r="E76" s="56" t="s">
        <v>423</v>
      </c>
      <c r="F76" s="74" t="s">
        <v>602</v>
      </c>
      <c r="G76" s="74" t="s">
        <v>634</v>
      </c>
      <c r="H76" s="59" t="s">
        <v>56</v>
      </c>
      <c r="I76" s="59" t="s">
        <v>56</v>
      </c>
      <c r="J76" s="59" t="s">
        <v>56</v>
      </c>
      <c r="K76" s="59" t="s">
        <v>56</v>
      </c>
      <c r="L76" s="59" t="s">
        <v>56</v>
      </c>
      <c r="M76" s="59" t="s">
        <v>56</v>
      </c>
      <c r="N76" s="59" t="e">
        <f t="shared" ca="1" si="3"/>
        <v>#NAME?</v>
      </c>
      <c r="O76" s="10" t="s">
        <v>655</v>
      </c>
      <c r="P76" s="59" t="s">
        <v>130</v>
      </c>
      <c r="Q76" s="59" t="e">
        <f t="shared" ca="1" si="4"/>
        <v>#NAME?</v>
      </c>
      <c r="R76" s="59" t="e">
        <f t="shared" ca="1" si="5"/>
        <v>#NAME?</v>
      </c>
      <c r="S76" s="93" t="s">
        <v>664</v>
      </c>
      <c r="T76" s="10" t="s">
        <v>666</v>
      </c>
      <c r="U76" s="10" t="s">
        <v>654</v>
      </c>
    </row>
    <row r="77" spans="1:21" ht="35.1" customHeight="1">
      <c r="A77" s="100"/>
      <c r="B77" s="108"/>
      <c r="C77" s="111"/>
      <c r="D77" s="114"/>
      <c r="E77" s="56" t="s">
        <v>315</v>
      </c>
      <c r="F77" s="74" t="s">
        <v>594</v>
      </c>
      <c r="G77" s="74" t="s">
        <v>624</v>
      </c>
      <c r="H77" s="59" t="s">
        <v>92</v>
      </c>
      <c r="I77" s="59" t="s">
        <v>92</v>
      </c>
      <c r="J77" s="59" t="s">
        <v>92</v>
      </c>
      <c r="K77" s="59" t="s">
        <v>92</v>
      </c>
      <c r="L77" s="59" t="s">
        <v>92</v>
      </c>
      <c r="M77" s="59" t="s">
        <v>92</v>
      </c>
      <c r="N77" s="59" t="e">
        <f t="shared" ca="1" si="3"/>
        <v>#NAME?</v>
      </c>
      <c r="O77" s="10" t="s">
        <v>655</v>
      </c>
      <c r="P77" s="59" t="s">
        <v>130</v>
      </c>
      <c r="Q77" s="59" t="e">
        <f t="shared" ca="1" si="4"/>
        <v>#NAME?</v>
      </c>
      <c r="R77" s="59" t="e">
        <f t="shared" ca="1" si="5"/>
        <v>#NAME?</v>
      </c>
      <c r="S77" s="93" t="s">
        <v>664</v>
      </c>
      <c r="T77" s="10" t="s">
        <v>666</v>
      </c>
      <c r="U77" s="10" t="s">
        <v>654</v>
      </c>
    </row>
    <row r="78" spans="1:21" ht="35.1" customHeight="1">
      <c r="A78" s="100"/>
      <c r="B78" s="108"/>
      <c r="C78" s="111"/>
      <c r="D78" s="114"/>
      <c r="E78" s="56" t="s">
        <v>316</v>
      </c>
      <c r="F78" s="74" t="s">
        <v>602</v>
      </c>
      <c r="G78" s="74" t="s">
        <v>634</v>
      </c>
      <c r="H78" s="59" t="s">
        <v>56</v>
      </c>
      <c r="I78" s="59" t="s">
        <v>56</v>
      </c>
      <c r="J78" s="59" t="s">
        <v>56</v>
      </c>
      <c r="K78" s="59" t="s">
        <v>56</v>
      </c>
      <c r="L78" s="59" t="s">
        <v>56</v>
      </c>
      <c r="M78" s="59" t="s">
        <v>56</v>
      </c>
      <c r="N78" s="59" t="e">
        <f t="shared" ca="1" si="3"/>
        <v>#NAME?</v>
      </c>
      <c r="O78" s="10" t="s">
        <v>655</v>
      </c>
      <c r="P78" s="59" t="s">
        <v>130</v>
      </c>
      <c r="Q78" s="59" t="e">
        <f t="shared" ca="1" si="4"/>
        <v>#NAME?</v>
      </c>
      <c r="R78" s="59" t="e">
        <f t="shared" ca="1" si="5"/>
        <v>#NAME?</v>
      </c>
      <c r="S78" s="93" t="s">
        <v>664</v>
      </c>
      <c r="T78" s="10" t="s">
        <v>666</v>
      </c>
      <c r="U78" s="10" t="s">
        <v>654</v>
      </c>
    </row>
    <row r="79" spans="1:21" ht="35.1" customHeight="1">
      <c r="A79" s="101"/>
      <c r="B79" s="109"/>
      <c r="C79" s="112"/>
      <c r="D79" s="115"/>
      <c r="E79" s="56" t="s">
        <v>395</v>
      </c>
      <c r="F79" s="74" t="s">
        <v>602</v>
      </c>
      <c r="G79" s="74" t="s">
        <v>634</v>
      </c>
      <c r="H79" s="59" t="s">
        <v>56</v>
      </c>
      <c r="I79" s="59" t="s">
        <v>56</v>
      </c>
      <c r="J79" s="59" t="s">
        <v>56</v>
      </c>
      <c r="K79" s="59" t="s">
        <v>56</v>
      </c>
      <c r="L79" s="59" t="s">
        <v>56</v>
      </c>
      <c r="M79" s="59" t="s">
        <v>56</v>
      </c>
      <c r="N79" s="59" t="e">
        <f t="shared" ca="1" si="3"/>
        <v>#NAME?</v>
      </c>
      <c r="O79" s="10" t="s">
        <v>655</v>
      </c>
      <c r="P79" s="59" t="s">
        <v>130</v>
      </c>
      <c r="Q79" s="59" t="e">
        <f t="shared" ca="1" si="4"/>
        <v>#NAME?</v>
      </c>
      <c r="R79" s="59" t="e">
        <f t="shared" ca="1" si="5"/>
        <v>#NAME?</v>
      </c>
      <c r="S79" s="93" t="s">
        <v>664</v>
      </c>
      <c r="T79" s="10" t="s">
        <v>666</v>
      </c>
      <c r="U79" s="10" t="s">
        <v>654</v>
      </c>
    </row>
    <row r="80" spans="1:21" ht="35.1" customHeight="1">
      <c r="A80" s="105" t="s">
        <v>589</v>
      </c>
      <c r="B80" s="105" t="s">
        <v>569</v>
      </c>
      <c r="C80" s="105" t="s">
        <v>517</v>
      </c>
      <c r="D80" s="102" t="s">
        <v>518</v>
      </c>
      <c r="E80" s="74" t="s">
        <v>573</v>
      </c>
      <c r="F80" s="74" t="s">
        <v>596</v>
      </c>
      <c r="G80" s="86" t="s">
        <v>635</v>
      </c>
      <c r="H80" s="59" t="s">
        <v>56</v>
      </c>
      <c r="I80" s="59" t="s">
        <v>56</v>
      </c>
      <c r="J80" s="59" t="s">
        <v>56</v>
      </c>
      <c r="K80" s="59" t="s">
        <v>56</v>
      </c>
      <c r="L80" s="59" t="s">
        <v>56</v>
      </c>
      <c r="M80" s="59" t="s">
        <v>56</v>
      </c>
      <c r="N80" s="59" t="e">
        <f t="shared" ca="1" si="3"/>
        <v>#NAME?</v>
      </c>
      <c r="O80" s="10" t="s">
        <v>655</v>
      </c>
      <c r="P80" s="59" t="s">
        <v>130</v>
      </c>
      <c r="Q80" s="59" t="e">
        <f t="shared" ca="1" si="4"/>
        <v>#NAME?</v>
      </c>
      <c r="R80" s="59" t="e">
        <f t="shared" ca="1" si="5"/>
        <v>#NAME?</v>
      </c>
      <c r="S80" s="93" t="s">
        <v>664</v>
      </c>
      <c r="T80" s="10" t="s">
        <v>666</v>
      </c>
      <c r="U80" s="10" t="s">
        <v>654</v>
      </c>
    </row>
    <row r="81" spans="1:21" ht="35.1" customHeight="1">
      <c r="A81" s="100"/>
      <c r="B81" s="100"/>
      <c r="C81" s="100"/>
      <c r="D81" s="103"/>
      <c r="E81" s="74" t="s">
        <v>519</v>
      </c>
      <c r="F81" s="74" t="s">
        <v>596</v>
      </c>
      <c r="G81" s="86" t="s">
        <v>635</v>
      </c>
      <c r="H81" s="59" t="s">
        <v>56</v>
      </c>
      <c r="I81" s="59" t="s">
        <v>56</v>
      </c>
      <c r="J81" s="59" t="s">
        <v>56</v>
      </c>
      <c r="K81" s="59" t="s">
        <v>56</v>
      </c>
      <c r="L81" s="59" t="s">
        <v>56</v>
      </c>
      <c r="M81" s="59" t="s">
        <v>56</v>
      </c>
      <c r="N81" s="59" t="e">
        <f t="shared" ca="1" si="3"/>
        <v>#NAME?</v>
      </c>
      <c r="O81" s="10" t="s">
        <v>655</v>
      </c>
      <c r="P81" s="59" t="s">
        <v>130</v>
      </c>
      <c r="Q81" s="59" t="e">
        <f t="shared" ca="1" si="4"/>
        <v>#NAME?</v>
      </c>
      <c r="R81" s="59" t="e">
        <f t="shared" ca="1" si="5"/>
        <v>#NAME?</v>
      </c>
      <c r="S81" s="93" t="s">
        <v>664</v>
      </c>
      <c r="T81" s="10" t="s">
        <v>666</v>
      </c>
      <c r="U81" s="10" t="s">
        <v>654</v>
      </c>
    </row>
    <row r="82" spans="1:21" ht="35.1" customHeight="1">
      <c r="A82" s="100"/>
      <c r="B82" s="100"/>
      <c r="C82" s="100"/>
      <c r="D82" s="103"/>
      <c r="E82" s="74" t="s">
        <v>520</v>
      </c>
      <c r="F82" s="74" t="s">
        <v>596</v>
      </c>
      <c r="G82" s="86" t="s">
        <v>635</v>
      </c>
      <c r="H82" s="59" t="s">
        <v>56</v>
      </c>
      <c r="I82" s="59" t="s">
        <v>56</v>
      </c>
      <c r="J82" s="59" t="s">
        <v>56</v>
      </c>
      <c r="K82" s="59" t="s">
        <v>56</v>
      </c>
      <c r="L82" s="59" t="s">
        <v>56</v>
      </c>
      <c r="M82" s="59" t="s">
        <v>56</v>
      </c>
      <c r="N82" s="59" t="e">
        <f t="shared" ca="1" si="3"/>
        <v>#NAME?</v>
      </c>
      <c r="O82" s="10" t="s">
        <v>655</v>
      </c>
      <c r="P82" s="59" t="s">
        <v>130</v>
      </c>
      <c r="Q82" s="59" t="e">
        <f t="shared" ca="1" si="4"/>
        <v>#NAME?</v>
      </c>
      <c r="R82" s="59" t="e">
        <f t="shared" ca="1" si="5"/>
        <v>#NAME?</v>
      </c>
      <c r="S82" s="93" t="s">
        <v>664</v>
      </c>
      <c r="T82" s="10" t="s">
        <v>666</v>
      </c>
      <c r="U82" s="10" t="s">
        <v>654</v>
      </c>
    </row>
    <row r="83" spans="1:21" ht="35.1" customHeight="1">
      <c r="A83" s="100"/>
      <c r="B83" s="100"/>
      <c r="C83" s="100"/>
      <c r="D83" s="103"/>
      <c r="E83" s="74" t="s">
        <v>521</v>
      </c>
      <c r="F83" s="74" t="s">
        <v>596</v>
      </c>
      <c r="G83" s="86" t="s">
        <v>635</v>
      </c>
      <c r="H83" s="59" t="s">
        <v>56</v>
      </c>
      <c r="I83" s="59" t="s">
        <v>56</v>
      </c>
      <c r="J83" s="59" t="s">
        <v>56</v>
      </c>
      <c r="K83" s="59" t="s">
        <v>56</v>
      </c>
      <c r="L83" s="59" t="s">
        <v>56</v>
      </c>
      <c r="M83" s="59" t="s">
        <v>56</v>
      </c>
      <c r="N83" s="59" t="e">
        <f t="shared" ca="1" si="3"/>
        <v>#NAME?</v>
      </c>
      <c r="O83" s="10" t="s">
        <v>655</v>
      </c>
      <c r="P83" s="59" t="s">
        <v>130</v>
      </c>
      <c r="Q83" s="59" t="e">
        <f t="shared" ca="1" si="4"/>
        <v>#NAME?</v>
      </c>
      <c r="R83" s="59" t="e">
        <f t="shared" ca="1" si="5"/>
        <v>#NAME?</v>
      </c>
      <c r="S83" s="93" t="s">
        <v>664</v>
      </c>
      <c r="T83" s="10" t="s">
        <v>666</v>
      </c>
      <c r="U83" s="10" t="s">
        <v>654</v>
      </c>
    </row>
    <row r="84" spans="1:21" ht="35.1" customHeight="1">
      <c r="A84" s="100"/>
      <c r="B84" s="100"/>
      <c r="C84" s="100"/>
      <c r="D84" s="103"/>
      <c r="E84" s="74" t="s">
        <v>574</v>
      </c>
      <c r="F84" s="74" t="s">
        <v>595</v>
      </c>
      <c r="G84" s="86" t="s">
        <v>635</v>
      </c>
      <c r="H84" s="59" t="s">
        <v>56</v>
      </c>
      <c r="I84" s="59" t="s">
        <v>56</v>
      </c>
      <c r="J84" s="59" t="s">
        <v>56</v>
      </c>
      <c r="K84" s="59" t="s">
        <v>56</v>
      </c>
      <c r="L84" s="59" t="s">
        <v>56</v>
      </c>
      <c r="M84" s="59" t="s">
        <v>56</v>
      </c>
      <c r="N84" s="59" t="e">
        <f t="shared" ca="1" si="3"/>
        <v>#NAME?</v>
      </c>
      <c r="O84" s="10" t="s">
        <v>655</v>
      </c>
      <c r="P84" s="59" t="s">
        <v>130</v>
      </c>
      <c r="Q84" s="59" t="e">
        <f t="shared" ca="1" si="4"/>
        <v>#NAME?</v>
      </c>
      <c r="R84" s="59" t="e">
        <f t="shared" ca="1" si="5"/>
        <v>#NAME?</v>
      </c>
      <c r="S84" s="93" t="s">
        <v>664</v>
      </c>
      <c r="T84" s="10" t="s">
        <v>666</v>
      </c>
      <c r="U84" s="10" t="s">
        <v>654</v>
      </c>
    </row>
    <row r="85" spans="1:21" ht="35.1" customHeight="1">
      <c r="A85" s="100"/>
      <c r="B85" s="100"/>
      <c r="C85" s="100"/>
      <c r="D85" s="103"/>
      <c r="E85" s="74" t="s">
        <v>522</v>
      </c>
      <c r="F85" s="74" t="s">
        <v>596</v>
      </c>
      <c r="G85" s="86" t="s">
        <v>635</v>
      </c>
      <c r="H85" s="59" t="s">
        <v>56</v>
      </c>
      <c r="I85" s="59" t="s">
        <v>56</v>
      </c>
      <c r="J85" s="59" t="s">
        <v>56</v>
      </c>
      <c r="K85" s="59" t="s">
        <v>56</v>
      </c>
      <c r="L85" s="59" t="s">
        <v>56</v>
      </c>
      <c r="M85" s="59" t="s">
        <v>56</v>
      </c>
      <c r="N85" s="59" t="e">
        <f t="shared" ca="1" si="3"/>
        <v>#NAME?</v>
      </c>
      <c r="O85" s="10" t="s">
        <v>655</v>
      </c>
      <c r="P85" s="59" t="s">
        <v>130</v>
      </c>
      <c r="Q85" s="59" t="e">
        <f t="shared" ca="1" si="4"/>
        <v>#NAME?</v>
      </c>
      <c r="R85" s="59" t="e">
        <f t="shared" ca="1" si="5"/>
        <v>#NAME?</v>
      </c>
      <c r="S85" s="93" t="s">
        <v>664</v>
      </c>
      <c r="T85" s="10" t="s">
        <v>666</v>
      </c>
      <c r="U85" s="10" t="s">
        <v>654</v>
      </c>
    </row>
    <row r="86" spans="1:21" ht="35.1" customHeight="1">
      <c r="A86" s="100"/>
      <c r="B86" s="100"/>
      <c r="C86" s="100"/>
      <c r="D86" s="103"/>
      <c r="E86" s="74" t="s">
        <v>523</v>
      </c>
      <c r="F86" s="74" t="s">
        <v>595</v>
      </c>
      <c r="G86" s="86" t="s">
        <v>635</v>
      </c>
      <c r="H86" s="59" t="s">
        <v>56</v>
      </c>
      <c r="I86" s="59" t="s">
        <v>56</v>
      </c>
      <c r="J86" s="59" t="s">
        <v>56</v>
      </c>
      <c r="K86" s="59" t="s">
        <v>56</v>
      </c>
      <c r="L86" s="59" t="s">
        <v>56</v>
      </c>
      <c r="M86" s="59" t="s">
        <v>56</v>
      </c>
      <c r="N86" s="59" t="e">
        <f t="shared" ca="1" si="3"/>
        <v>#NAME?</v>
      </c>
      <c r="O86" s="10" t="s">
        <v>655</v>
      </c>
      <c r="P86" s="59" t="s">
        <v>130</v>
      </c>
      <c r="Q86" s="59" t="e">
        <f t="shared" ca="1" si="4"/>
        <v>#NAME?</v>
      </c>
      <c r="R86" s="59" t="e">
        <f t="shared" ca="1" si="5"/>
        <v>#NAME?</v>
      </c>
      <c r="S86" s="93" t="s">
        <v>664</v>
      </c>
      <c r="T86" s="10" t="s">
        <v>666</v>
      </c>
      <c r="U86" s="10" t="s">
        <v>654</v>
      </c>
    </row>
    <row r="87" spans="1:21" ht="35.1" customHeight="1">
      <c r="A87" s="100"/>
      <c r="B87" s="100"/>
      <c r="C87" s="100"/>
      <c r="D87" s="103"/>
      <c r="E87" s="74" t="s">
        <v>524</v>
      </c>
      <c r="F87" s="74" t="s">
        <v>595</v>
      </c>
      <c r="G87" s="86" t="s">
        <v>635</v>
      </c>
      <c r="H87" s="59" t="s">
        <v>56</v>
      </c>
      <c r="I87" s="59" t="s">
        <v>56</v>
      </c>
      <c r="J87" s="59" t="s">
        <v>56</v>
      </c>
      <c r="K87" s="59" t="s">
        <v>56</v>
      </c>
      <c r="L87" s="59" t="s">
        <v>56</v>
      </c>
      <c r="M87" s="59" t="s">
        <v>56</v>
      </c>
      <c r="N87" s="59" t="e">
        <f t="shared" ca="1" si="3"/>
        <v>#NAME?</v>
      </c>
      <c r="O87" s="10" t="s">
        <v>655</v>
      </c>
      <c r="P87" s="59" t="s">
        <v>130</v>
      </c>
      <c r="Q87" s="59" t="e">
        <f t="shared" ca="1" si="4"/>
        <v>#NAME?</v>
      </c>
      <c r="R87" s="59" t="e">
        <f t="shared" ca="1" si="5"/>
        <v>#NAME?</v>
      </c>
      <c r="S87" s="93" t="s">
        <v>664</v>
      </c>
      <c r="T87" s="10" t="s">
        <v>666</v>
      </c>
      <c r="U87" s="10" t="s">
        <v>654</v>
      </c>
    </row>
    <row r="88" spans="1:21" ht="35.1" customHeight="1">
      <c r="A88" s="100"/>
      <c r="B88" s="100"/>
      <c r="C88" s="100"/>
      <c r="D88" s="103"/>
      <c r="E88" s="74" t="s">
        <v>525</v>
      </c>
      <c r="F88" s="74" t="s">
        <v>596</v>
      </c>
      <c r="G88" s="86" t="s">
        <v>635</v>
      </c>
      <c r="H88" s="59" t="s">
        <v>56</v>
      </c>
      <c r="I88" s="59" t="s">
        <v>56</v>
      </c>
      <c r="J88" s="59" t="s">
        <v>56</v>
      </c>
      <c r="K88" s="59" t="s">
        <v>56</v>
      </c>
      <c r="L88" s="59" t="s">
        <v>56</v>
      </c>
      <c r="M88" s="59" t="s">
        <v>56</v>
      </c>
      <c r="N88" s="59" t="e">
        <f t="shared" ca="1" si="3"/>
        <v>#NAME?</v>
      </c>
      <c r="O88" s="10" t="s">
        <v>655</v>
      </c>
      <c r="P88" s="59" t="s">
        <v>130</v>
      </c>
      <c r="Q88" s="59" t="e">
        <f t="shared" ca="1" si="4"/>
        <v>#NAME?</v>
      </c>
      <c r="R88" s="59" t="e">
        <f t="shared" ca="1" si="5"/>
        <v>#NAME?</v>
      </c>
      <c r="S88" s="93" t="s">
        <v>664</v>
      </c>
      <c r="T88" s="10" t="s">
        <v>666</v>
      </c>
      <c r="U88" s="10" t="s">
        <v>654</v>
      </c>
    </row>
    <row r="89" spans="1:21" ht="35.1" customHeight="1">
      <c r="A89" s="100"/>
      <c r="B89" s="100"/>
      <c r="C89" s="100"/>
      <c r="D89" s="103"/>
      <c r="E89" s="74" t="s">
        <v>526</v>
      </c>
      <c r="F89" s="74" t="s">
        <v>596</v>
      </c>
      <c r="G89" s="86" t="s">
        <v>635</v>
      </c>
      <c r="H89" s="59" t="s">
        <v>56</v>
      </c>
      <c r="I89" s="59" t="s">
        <v>56</v>
      </c>
      <c r="J89" s="59" t="s">
        <v>56</v>
      </c>
      <c r="K89" s="59" t="s">
        <v>56</v>
      </c>
      <c r="L89" s="59" t="s">
        <v>56</v>
      </c>
      <c r="M89" s="59" t="s">
        <v>56</v>
      </c>
      <c r="N89" s="59" t="e">
        <f t="shared" ca="1" si="3"/>
        <v>#NAME?</v>
      </c>
      <c r="O89" s="10" t="s">
        <v>655</v>
      </c>
      <c r="P89" s="59" t="s">
        <v>130</v>
      </c>
      <c r="Q89" s="59" t="e">
        <f t="shared" ca="1" si="4"/>
        <v>#NAME?</v>
      </c>
      <c r="R89" s="59" t="e">
        <f t="shared" ca="1" si="5"/>
        <v>#NAME?</v>
      </c>
      <c r="S89" s="93" t="s">
        <v>664</v>
      </c>
      <c r="T89" s="10" t="s">
        <v>666</v>
      </c>
      <c r="U89" s="10" t="s">
        <v>654</v>
      </c>
    </row>
    <row r="90" spans="1:21" ht="35.1" customHeight="1">
      <c r="A90" s="100"/>
      <c r="B90" s="100"/>
      <c r="C90" s="100"/>
      <c r="D90" s="103"/>
      <c r="E90" s="74" t="s">
        <v>527</v>
      </c>
      <c r="F90" s="74" t="s">
        <v>596</v>
      </c>
      <c r="G90" s="86" t="s">
        <v>635</v>
      </c>
      <c r="H90" s="59" t="s">
        <v>56</v>
      </c>
      <c r="I90" s="59" t="s">
        <v>56</v>
      </c>
      <c r="J90" s="59" t="s">
        <v>56</v>
      </c>
      <c r="K90" s="59" t="s">
        <v>56</v>
      </c>
      <c r="L90" s="59" t="s">
        <v>56</v>
      </c>
      <c r="M90" s="59" t="s">
        <v>56</v>
      </c>
      <c r="N90" s="59" t="e">
        <f t="shared" ca="1" si="3"/>
        <v>#NAME?</v>
      </c>
      <c r="O90" s="10" t="s">
        <v>655</v>
      </c>
      <c r="P90" s="59" t="s">
        <v>130</v>
      </c>
      <c r="Q90" s="59" t="e">
        <f t="shared" ca="1" si="4"/>
        <v>#NAME?</v>
      </c>
      <c r="R90" s="59" t="e">
        <f t="shared" ca="1" si="5"/>
        <v>#NAME?</v>
      </c>
      <c r="S90" s="93" t="s">
        <v>664</v>
      </c>
      <c r="T90" s="10" t="s">
        <v>666</v>
      </c>
      <c r="U90" s="10" t="s">
        <v>654</v>
      </c>
    </row>
    <row r="91" spans="1:21" ht="35.1" customHeight="1">
      <c r="A91" s="100"/>
      <c r="B91" s="100"/>
      <c r="C91" s="100"/>
      <c r="D91" s="103"/>
      <c r="E91" s="74" t="s">
        <v>575</v>
      </c>
      <c r="F91" s="74" t="s">
        <v>596</v>
      </c>
      <c r="G91" s="86" t="s">
        <v>635</v>
      </c>
      <c r="H91" s="59" t="s">
        <v>56</v>
      </c>
      <c r="I91" s="59" t="s">
        <v>56</v>
      </c>
      <c r="J91" s="59" t="s">
        <v>56</v>
      </c>
      <c r="K91" s="59" t="s">
        <v>56</v>
      </c>
      <c r="L91" s="59" t="s">
        <v>56</v>
      </c>
      <c r="M91" s="59" t="s">
        <v>56</v>
      </c>
      <c r="N91" s="59" t="e">
        <f t="shared" ca="1" si="3"/>
        <v>#NAME?</v>
      </c>
      <c r="O91" s="10" t="s">
        <v>655</v>
      </c>
      <c r="P91" s="59" t="s">
        <v>130</v>
      </c>
      <c r="Q91" s="59" t="e">
        <f t="shared" ca="1" si="4"/>
        <v>#NAME?</v>
      </c>
      <c r="R91" s="59" t="e">
        <f t="shared" ca="1" si="5"/>
        <v>#NAME?</v>
      </c>
      <c r="S91" s="93" t="s">
        <v>664</v>
      </c>
      <c r="T91" s="10" t="s">
        <v>666</v>
      </c>
      <c r="U91" s="10" t="s">
        <v>654</v>
      </c>
    </row>
    <row r="92" spans="1:21" ht="35.1" customHeight="1">
      <c r="A92" s="100"/>
      <c r="B92" s="100"/>
      <c r="C92" s="100"/>
      <c r="D92" s="103"/>
      <c r="E92" s="74" t="s">
        <v>576</v>
      </c>
      <c r="F92" s="74" t="s">
        <v>596</v>
      </c>
      <c r="G92" s="86" t="s">
        <v>635</v>
      </c>
      <c r="H92" s="59" t="s">
        <v>56</v>
      </c>
      <c r="I92" s="59" t="s">
        <v>56</v>
      </c>
      <c r="J92" s="59" t="s">
        <v>56</v>
      </c>
      <c r="K92" s="59" t="s">
        <v>56</v>
      </c>
      <c r="L92" s="59" t="s">
        <v>56</v>
      </c>
      <c r="M92" s="59" t="s">
        <v>56</v>
      </c>
      <c r="N92" s="59" t="e">
        <f t="shared" ca="1" si="3"/>
        <v>#NAME?</v>
      </c>
      <c r="O92" s="10" t="s">
        <v>655</v>
      </c>
      <c r="P92" s="59" t="s">
        <v>130</v>
      </c>
      <c r="Q92" s="59" t="e">
        <f t="shared" ca="1" si="4"/>
        <v>#NAME?</v>
      </c>
      <c r="R92" s="59" t="e">
        <f t="shared" ca="1" si="5"/>
        <v>#NAME?</v>
      </c>
      <c r="S92" s="93" t="s">
        <v>664</v>
      </c>
      <c r="T92" s="10" t="s">
        <v>666</v>
      </c>
      <c r="U92" s="10" t="s">
        <v>654</v>
      </c>
    </row>
    <row r="93" spans="1:21" ht="35.1" customHeight="1">
      <c r="A93" s="100"/>
      <c r="B93" s="100"/>
      <c r="C93" s="100"/>
      <c r="D93" s="103"/>
      <c r="E93" s="74" t="s">
        <v>528</v>
      </c>
      <c r="F93" s="74" t="s">
        <v>596</v>
      </c>
      <c r="G93" s="86" t="s">
        <v>635</v>
      </c>
      <c r="H93" s="59" t="s">
        <v>56</v>
      </c>
      <c r="I93" s="59" t="s">
        <v>56</v>
      </c>
      <c r="J93" s="59" t="s">
        <v>56</v>
      </c>
      <c r="K93" s="59" t="s">
        <v>56</v>
      </c>
      <c r="L93" s="59" t="s">
        <v>56</v>
      </c>
      <c r="M93" s="59" t="s">
        <v>56</v>
      </c>
      <c r="N93" s="59" t="e">
        <f t="shared" ca="1" si="3"/>
        <v>#NAME?</v>
      </c>
      <c r="O93" s="10" t="s">
        <v>655</v>
      </c>
      <c r="P93" s="59" t="s">
        <v>130</v>
      </c>
      <c r="Q93" s="59" t="e">
        <f t="shared" ca="1" si="4"/>
        <v>#NAME?</v>
      </c>
      <c r="R93" s="59" t="e">
        <f t="shared" ca="1" si="5"/>
        <v>#NAME?</v>
      </c>
      <c r="S93" s="93" t="s">
        <v>664</v>
      </c>
      <c r="T93" s="10" t="s">
        <v>666</v>
      </c>
      <c r="U93" s="10" t="s">
        <v>654</v>
      </c>
    </row>
    <row r="94" spans="1:21" ht="35.1" customHeight="1">
      <c r="A94" s="100"/>
      <c r="B94" s="100"/>
      <c r="C94" s="100"/>
      <c r="D94" s="103"/>
      <c r="E94" s="74" t="s">
        <v>529</v>
      </c>
      <c r="F94" s="74" t="s">
        <v>596</v>
      </c>
      <c r="G94" s="86" t="s">
        <v>635</v>
      </c>
      <c r="H94" s="59" t="s">
        <v>56</v>
      </c>
      <c r="I94" s="59" t="s">
        <v>56</v>
      </c>
      <c r="J94" s="59" t="s">
        <v>56</v>
      </c>
      <c r="K94" s="59" t="s">
        <v>56</v>
      </c>
      <c r="L94" s="59" t="s">
        <v>56</v>
      </c>
      <c r="M94" s="59" t="s">
        <v>56</v>
      </c>
      <c r="N94" s="59" t="e">
        <f t="shared" ca="1" si="3"/>
        <v>#NAME?</v>
      </c>
      <c r="O94" s="10" t="s">
        <v>655</v>
      </c>
      <c r="P94" s="59" t="s">
        <v>130</v>
      </c>
      <c r="Q94" s="59" t="e">
        <f t="shared" ca="1" si="4"/>
        <v>#NAME?</v>
      </c>
      <c r="R94" s="59" t="e">
        <f t="shared" ca="1" si="5"/>
        <v>#NAME?</v>
      </c>
      <c r="S94" s="93" t="s">
        <v>664</v>
      </c>
      <c r="T94" s="10" t="s">
        <v>666</v>
      </c>
      <c r="U94" s="10" t="s">
        <v>654</v>
      </c>
    </row>
    <row r="95" spans="1:21" ht="35.1" customHeight="1">
      <c r="A95" s="100"/>
      <c r="B95" s="100"/>
      <c r="C95" s="100"/>
      <c r="D95" s="103"/>
      <c r="E95" s="74" t="s">
        <v>530</v>
      </c>
      <c r="F95" s="74" t="s">
        <v>596</v>
      </c>
      <c r="G95" s="86" t="s">
        <v>635</v>
      </c>
      <c r="H95" s="59" t="s">
        <v>56</v>
      </c>
      <c r="I95" s="59" t="s">
        <v>56</v>
      </c>
      <c r="J95" s="59" t="s">
        <v>56</v>
      </c>
      <c r="K95" s="59" t="s">
        <v>56</v>
      </c>
      <c r="L95" s="59" t="s">
        <v>56</v>
      </c>
      <c r="M95" s="59" t="s">
        <v>56</v>
      </c>
      <c r="N95" s="59" t="e">
        <f t="shared" ca="1" si="3"/>
        <v>#NAME?</v>
      </c>
      <c r="O95" s="10" t="s">
        <v>655</v>
      </c>
      <c r="P95" s="59" t="s">
        <v>130</v>
      </c>
      <c r="Q95" s="59" t="e">
        <f t="shared" ca="1" si="4"/>
        <v>#NAME?</v>
      </c>
      <c r="R95" s="59" t="e">
        <f t="shared" ca="1" si="5"/>
        <v>#NAME?</v>
      </c>
      <c r="S95" s="93" t="s">
        <v>664</v>
      </c>
      <c r="T95" s="10" t="s">
        <v>666</v>
      </c>
      <c r="U95" s="10" t="s">
        <v>654</v>
      </c>
    </row>
    <row r="96" spans="1:21" ht="35.1" customHeight="1">
      <c r="A96" s="100"/>
      <c r="B96" s="100"/>
      <c r="C96" s="100"/>
      <c r="D96" s="103"/>
      <c r="E96" s="74" t="s">
        <v>531</v>
      </c>
      <c r="F96" s="74" t="s">
        <v>596</v>
      </c>
      <c r="G96" s="86" t="s">
        <v>635</v>
      </c>
      <c r="H96" s="59" t="s">
        <v>56</v>
      </c>
      <c r="I96" s="59" t="s">
        <v>56</v>
      </c>
      <c r="J96" s="59" t="s">
        <v>56</v>
      </c>
      <c r="K96" s="59" t="s">
        <v>56</v>
      </c>
      <c r="L96" s="59" t="s">
        <v>56</v>
      </c>
      <c r="M96" s="59" t="s">
        <v>56</v>
      </c>
      <c r="N96" s="59" t="e">
        <f t="shared" ca="1" si="3"/>
        <v>#NAME?</v>
      </c>
      <c r="O96" s="10" t="s">
        <v>655</v>
      </c>
      <c r="P96" s="59" t="s">
        <v>130</v>
      </c>
      <c r="Q96" s="59" t="e">
        <f t="shared" ca="1" si="4"/>
        <v>#NAME?</v>
      </c>
      <c r="R96" s="59" t="e">
        <f t="shared" ca="1" si="5"/>
        <v>#NAME?</v>
      </c>
      <c r="S96" s="93" t="s">
        <v>664</v>
      </c>
      <c r="T96" s="10" t="s">
        <v>666</v>
      </c>
      <c r="U96" s="10" t="s">
        <v>654</v>
      </c>
    </row>
    <row r="97" spans="1:21" ht="35.1" customHeight="1">
      <c r="A97" s="100"/>
      <c r="B97" s="100"/>
      <c r="C97" s="100"/>
      <c r="D97" s="103"/>
      <c r="E97" s="74" t="s">
        <v>577</v>
      </c>
      <c r="F97" s="74" t="s">
        <v>596</v>
      </c>
      <c r="G97" s="86" t="s">
        <v>635</v>
      </c>
      <c r="H97" s="59" t="s">
        <v>56</v>
      </c>
      <c r="I97" s="59" t="s">
        <v>56</v>
      </c>
      <c r="J97" s="59" t="s">
        <v>56</v>
      </c>
      <c r="K97" s="59" t="s">
        <v>56</v>
      </c>
      <c r="L97" s="59" t="s">
        <v>56</v>
      </c>
      <c r="M97" s="59" t="s">
        <v>56</v>
      </c>
      <c r="N97" s="59" t="e">
        <f t="shared" ca="1" si="3"/>
        <v>#NAME?</v>
      </c>
      <c r="O97" s="10" t="s">
        <v>655</v>
      </c>
      <c r="P97" s="59" t="s">
        <v>130</v>
      </c>
      <c r="Q97" s="59" t="e">
        <f t="shared" ca="1" si="4"/>
        <v>#NAME?</v>
      </c>
      <c r="R97" s="59" t="e">
        <f t="shared" ca="1" si="5"/>
        <v>#NAME?</v>
      </c>
      <c r="S97" s="93" t="s">
        <v>664</v>
      </c>
      <c r="T97" s="10" t="s">
        <v>666</v>
      </c>
      <c r="U97" s="10" t="s">
        <v>654</v>
      </c>
    </row>
    <row r="98" spans="1:21" ht="35.1" customHeight="1">
      <c r="A98" s="100"/>
      <c r="B98" s="100"/>
      <c r="C98" s="100"/>
      <c r="D98" s="103"/>
      <c r="E98" s="74" t="s">
        <v>586</v>
      </c>
      <c r="F98" s="74" t="s">
        <v>596</v>
      </c>
      <c r="G98" s="86" t="s">
        <v>635</v>
      </c>
      <c r="H98" s="59" t="s">
        <v>56</v>
      </c>
      <c r="I98" s="59" t="s">
        <v>56</v>
      </c>
      <c r="J98" s="59" t="s">
        <v>56</v>
      </c>
      <c r="K98" s="59" t="s">
        <v>56</v>
      </c>
      <c r="L98" s="59" t="s">
        <v>56</v>
      </c>
      <c r="M98" s="59" t="s">
        <v>56</v>
      </c>
      <c r="N98" s="59" t="e">
        <f t="shared" ca="1" si="3"/>
        <v>#NAME?</v>
      </c>
      <c r="O98" s="10" t="s">
        <v>655</v>
      </c>
      <c r="P98" s="59" t="s">
        <v>130</v>
      </c>
      <c r="Q98" s="59" t="e">
        <f t="shared" ca="1" si="4"/>
        <v>#NAME?</v>
      </c>
      <c r="R98" s="59" t="e">
        <f t="shared" ca="1" si="5"/>
        <v>#NAME?</v>
      </c>
      <c r="S98" s="93" t="s">
        <v>664</v>
      </c>
      <c r="T98" s="10" t="s">
        <v>666</v>
      </c>
      <c r="U98" s="10" t="s">
        <v>654</v>
      </c>
    </row>
    <row r="99" spans="1:21" ht="35.1" customHeight="1">
      <c r="A99" s="100"/>
      <c r="B99" s="100"/>
      <c r="C99" s="100"/>
      <c r="D99" s="103"/>
      <c r="E99" s="74" t="s">
        <v>532</v>
      </c>
      <c r="F99" s="74" t="s">
        <v>596</v>
      </c>
      <c r="G99" s="86" t="s">
        <v>635</v>
      </c>
      <c r="H99" s="59" t="s">
        <v>56</v>
      </c>
      <c r="I99" s="59" t="s">
        <v>56</v>
      </c>
      <c r="J99" s="59" t="s">
        <v>56</v>
      </c>
      <c r="K99" s="59" t="s">
        <v>56</v>
      </c>
      <c r="L99" s="59" t="s">
        <v>56</v>
      </c>
      <c r="M99" s="59" t="s">
        <v>56</v>
      </c>
      <c r="N99" s="59" t="e">
        <f t="shared" ca="1" si="3"/>
        <v>#NAME?</v>
      </c>
      <c r="O99" s="10" t="s">
        <v>655</v>
      </c>
      <c r="P99" s="59" t="s">
        <v>130</v>
      </c>
      <c r="Q99" s="59" t="e">
        <f t="shared" ca="1" si="4"/>
        <v>#NAME?</v>
      </c>
      <c r="R99" s="59" t="e">
        <f t="shared" ca="1" si="5"/>
        <v>#NAME?</v>
      </c>
      <c r="S99" s="93" t="s">
        <v>664</v>
      </c>
      <c r="T99" s="10" t="s">
        <v>666</v>
      </c>
      <c r="U99" s="10" t="s">
        <v>654</v>
      </c>
    </row>
    <row r="100" spans="1:21" ht="35.1" customHeight="1">
      <c r="A100" s="100"/>
      <c r="B100" s="100"/>
      <c r="C100" s="100"/>
      <c r="D100" s="103"/>
      <c r="E100" s="74" t="s">
        <v>533</v>
      </c>
      <c r="F100" s="74" t="s">
        <v>596</v>
      </c>
      <c r="G100" s="86" t="s">
        <v>635</v>
      </c>
      <c r="H100" s="59" t="s">
        <v>56</v>
      </c>
      <c r="I100" s="59" t="s">
        <v>56</v>
      </c>
      <c r="J100" s="59" t="s">
        <v>56</v>
      </c>
      <c r="K100" s="59" t="s">
        <v>56</v>
      </c>
      <c r="L100" s="59" t="s">
        <v>56</v>
      </c>
      <c r="M100" s="59" t="s">
        <v>56</v>
      </c>
      <c r="N100" s="59" t="e">
        <f t="shared" ca="1" si="3"/>
        <v>#NAME?</v>
      </c>
      <c r="O100" s="10" t="s">
        <v>655</v>
      </c>
      <c r="P100" s="59" t="s">
        <v>130</v>
      </c>
      <c r="Q100" s="59" t="e">
        <f t="shared" ca="1" si="4"/>
        <v>#NAME?</v>
      </c>
      <c r="R100" s="59" t="e">
        <f t="shared" ca="1" si="5"/>
        <v>#NAME?</v>
      </c>
      <c r="S100" s="93" t="s">
        <v>664</v>
      </c>
      <c r="T100" s="10" t="s">
        <v>666</v>
      </c>
      <c r="U100" s="10" t="s">
        <v>654</v>
      </c>
    </row>
    <row r="101" spans="1:21" ht="35.1" customHeight="1">
      <c r="A101" s="100"/>
      <c r="B101" s="100"/>
      <c r="C101" s="100"/>
      <c r="D101" s="103"/>
      <c r="E101" s="74" t="s">
        <v>534</v>
      </c>
      <c r="F101" s="74" t="s">
        <v>596</v>
      </c>
      <c r="G101" s="86" t="s">
        <v>635</v>
      </c>
      <c r="H101" s="59" t="s">
        <v>56</v>
      </c>
      <c r="I101" s="59" t="s">
        <v>56</v>
      </c>
      <c r="J101" s="59" t="s">
        <v>56</v>
      </c>
      <c r="K101" s="59" t="s">
        <v>56</v>
      </c>
      <c r="L101" s="59" t="s">
        <v>56</v>
      </c>
      <c r="M101" s="59" t="s">
        <v>56</v>
      </c>
      <c r="N101" s="59" t="e">
        <f t="shared" ca="1" si="3"/>
        <v>#NAME?</v>
      </c>
      <c r="O101" s="10" t="s">
        <v>655</v>
      </c>
      <c r="P101" s="59" t="s">
        <v>130</v>
      </c>
      <c r="Q101" s="59" t="e">
        <f t="shared" ca="1" si="4"/>
        <v>#NAME?</v>
      </c>
      <c r="R101" s="59" t="e">
        <f t="shared" ca="1" si="5"/>
        <v>#NAME?</v>
      </c>
      <c r="S101" s="93" t="s">
        <v>664</v>
      </c>
      <c r="T101" s="10" t="s">
        <v>666</v>
      </c>
      <c r="U101" s="10" t="s">
        <v>654</v>
      </c>
    </row>
    <row r="102" spans="1:21" ht="35.1" customHeight="1">
      <c r="A102" s="100"/>
      <c r="B102" s="100"/>
      <c r="C102" s="100"/>
      <c r="D102" s="103"/>
      <c r="E102" s="74" t="s">
        <v>535</v>
      </c>
      <c r="F102" s="74" t="s">
        <v>596</v>
      </c>
      <c r="G102" s="86" t="s">
        <v>635</v>
      </c>
      <c r="H102" s="59" t="s">
        <v>56</v>
      </c>
      <c r="I102" s="59" t="s">
        <v>56</v>
      </c>
      <c r="J102" s="59" t="s">
        <v>56</v>
      </c>
      <c r="K102" s="59" t="s">
        <v>56</v>
      </c>
      <c r="L102" s="59" t="s">
        <v>56</v>
      </c>
      <c r="M102" s="59" t="s">
        <v>56</v>
      </c>
      <c r="N102" s="59" t="e">
        <f t="shared" ca="1" si="3"/>
        <v>#NAME?</v>
      </c>
      <c r="O102" s="10" t="s">
        <v>655</v>
      </c>
      <c r="P102" s="59" t="s">
        <v>130</v>
      </c>
      <c r="Q102" s="59" t="e">
        <f t="shared" ca="1" si="4"/>
        <v>#NAME?</v>
      </c>
      <c r="R102" s="59" t="e">
        <f t="shared" ca="1" si="5"/>
        <v>#NAME?</v>
      </c>
      <c r="S102" s="93" t="s">
        <v>664</v>
      </c>
      <c r="T102" s="10" t="s">
        <v>666</v>
      </c>
      <c r="U102" s="10" t="s">
        <v>654</v>
      </c>
    </row>
    <row r="103" spans="1:21" ht="35.1" customHeight="1">
      <c r="A103" s="100"/>
      <c r="B103" s="100"/>
      <c r="C103" s="100"/>
      <c r="D103" s="103"/>
      <c r="E103" s="74" t="s">
        <v>536</v>
      </c>
      <c r="F103" s="74" t="s">
        <v>595</v>
      </c>
      <c r="G103" s="86" t="s">
        <v>635</v>
      </c>
      <c r="H103" s="59" t="s">
        <v>56</v>
      </c>
      <c r="I103" s="59" t="s">
        <v>56</v>
      </c>
      <c r="J103" s="59" t="s">
        <v>56</v>
      </c>
      <c r="K103" s="59" t="s">
        <v>56</v>
      </c>
      <c r="L103" s="59" t="s">
        <v>56</v>
      </c>
      <c r="M103" s="59" t="s">
        <v>56</v>
      </c>
      <c r="N103" s="59" t="e">
        <f t="shared" ca="1" si="3"/>
        <v>#NAME?</v>
      </c>
      <c r="O103" s="10" t="s">
        <v>655</v>
      </c>
      <c r="P103" s="59" t="s">
        <v>130</v>
      </c>
      <c r="Q103" s="59" t="e">
        <f t="shared" ca="1" si="4"/>
        <v>#NAME?</v>
      </c>
      <c r="R103" s="59" t="e">
        <f t="shared" ca="1" si="5"/>
        <v>#NAME?</v>
      </c>
      <c r="S103" s="93" t="s">
        <v>664</v>
      </c>
      <c r="T103" s="10" t="s">
        <v>666</v>
      </c>
      <c r="U103" s="10" t="s">
        <v>654</v>
      </c>
    </row>
    <row r="104" spans="1:21" ht="35.1" customHeight="1">
      <c r="A104" s="100"/>
      <c r="B104" s="100"/>
      <c r="C104" s="100"/>
      <c r="D104" s="103"/>
      <c r="E104" s="74" t="s">
        <v>537</v>
      </c>
      <c r="F104" s="74" t="s">
        <v>595</v>
      </c>
      <c r="G104" s="86" t="s">
        <v>635</v>
      </c>
      <c r="H104" s="59" t="s">
        <v>56</v>
      </c>
      <c r="I104" s="59" t="s">
        <v>56</v>
      </c>
      <c r="J104" s="59" t="s">
        <v>56</v>
      </c>
      <c r="K104" s="59" t="s">
        <v>56</v>
      </c>
      <c r="L104" s="59" t="s">
        <v>56</v>
      </c>
      <c r="M104" s="59" t="s">
        <v>56</v>
      </c>
      <c r="N104" s="59" t="e">
        <f t="shared" ca="1" si="3"/>
        <v>#NAME?</v>
      </c>
      <c r="O104" s="10" t="s">
        <v>655</v>
      </c>
      <c r="P104" s="59" t="s">
        <v>130</v>
      </c>
      <c r="Q104" s="59" t="e">
        <f t="shared" ca="1" si="4"/>
        <v>#NAME?</v>
      </c>
      <c r="R104" s="59" t="e">
        <f t="shared" ca="1" si="5"/>
        <v>#NAME?</v>
      </c>
      <c r="S104" s="93" t="s">
        <v>664</v>
      </c>
      <c r="T104" s="10" t="s">
        <v>666</v>
      </c>
      <c r="U104" s="10" t="s">
        <v>654</v>
      </c>
    </row>
    <row r="105" spans="1:21" ht="35.1" customHeight="1">
      <c r="A105" s="100"/>
      <c r="B105" s="100"/>
      <c r="C105" s="100"/>
      <c r="D105" s="103"/>
      <c r="E105" s="74" t="s">
        <v>538</v>
      </c>
      <c r="F105" s="74" t="s">
        <v>595</v>
      </c>
      <c r="G105" s="86" t="s">
        <v>635</v>
      </c>
      <c r="H105" s="59" t="s">
        <v>56</v>
      </c>
      <c r="I105" s="59" t="s">
        <v>56</v>
      </c>
      <c r="J105" s="59" t="s">
        <v>56</v>
      </c>
      <c r="K105" s="59" t="s">
        <v>56</v>
      </c>
      <c r="L105" s="59" t="s">
        <v>56</v>
      </c>
      <c r="M105" s="59" t="s">
        <v>56</v>
      </c>
      <c r="N105" s="59" t="e">
        <f t="shared" ca="1" si="3"/>
        <v>#NAME?</v>
      </c>
      <c r="O105" s="10" t="s">
        <v>655</v>
      </c>
      <c r="P105" s="59" t="s">
        <v>130</v>
      </c>
      <c r="Q105" s="59" t="e">
        <f t="shared" ca="1" si="4"/>
        <v>#NAME?</v>
      </c>
      <c r="R105" s="59" t="e">
        <f t="shared" ca="1" si="5"/>
        <v>#NAME?</v>
      </c>
      <c r="S105" s="93" t="s">
        <v>664</v>
      </c>
      <c r="T105" s="10" t="s">
        <v>666</v>
      </c>
      <c r="U105" s="10" t="s">
        <v>654</v>
      </c>
    </row>
    <row r="106" spans="1:21" ht="35.1" customHeight="1">
      <c r="A106" s="100"/>
      <c r="B106" s="100"/>
      <c r="C106" s="100"/>
      <c r="D106" s="103"/>
      <c r="E106" s="74" t="s">
        <v>539</v>
      </c>
      <c r="F106" s="74" t="s">
        <v>595</v>
      </c>
      <c r="G106" s="86" t="s">
        <v>635</v>
      </c>
      <c r="H106" s="59" t="s">
        <v>56</v>
      </c>
      <c r="I106" s="59" t="s">
        <v>56</v>
      </c>
      <c r="J106" s="59" t="s">
        <v>56</v>
      </c>
      <c r="K106" s="59" t="s">
        <v>56</v>
      </c>
      <c r="L106" s="59" t="s">
        <v>56</v>
      </c>
      <c r="M106" s="59" t="s">
        <v>56</v>
      </c>
      <c r="N106" s="59" t="e">
        <f t="shared" ca="1" si="3"/>
        <v>#NAME?</v>
      </c>
      <c r="O106" s="10" t="s">
        <v>655</v>
      </c>
      <c r="P106" s="59" t="s">
        <v>130</v>
      </c>
      <c r="Q106" s="59" t="e">
        <f t="shared" ca="1" si="4"/>
        <v>#NAME?</v>
      </c>
      <c r="R106" s="59" t="e">
        <f t="shared" ca="1" si="5"/>
        <v>#NAME?</v>
      </c>
      <c r="S106" s="93" t="s">
        <v>664</v>
      </c>
      <c r="T106" s="10" t="s">
        <v>666</v>
      </c>
      <c r="U106" s="10" t="s">
        <v>654</v>
      </c>
    </row>
    <row r="107" spans="1:21" ht="35.1" customHeight="1">
      <c r="A107" s="100"/>
      <c r="B107" s="100"/>
      <c r="C107" s="100"/>
      <c r="D107" s="103"/>
      <c r="E107" s="74" t="s">
        <v>540</v>
      </c>
      <c r="F107" s="74" t="s">
        <v>596</v>
      </c>
      <c r="G107" s="86" t="s">
        <v>635</v>
      </c>
      <c r="H107" s="59" t="s">
        <v>56</v>
      </c>
      <c r="I107" s="59" t="s">
        <v>56</v>
      </c>
      <c r="J107" s="59" t="s">
        <v>56</v>
      </c>
      <c r="K107" s="59" t="s">
        <v>56</v>
      </c>
      <c r="L107" s="59" t="s">
        <v>56</v>
      </c>
      <c r="M107" s="59" t="s">
        <v>56</v>
      </c>
      <c r="N107" s="59" t="e">
        <f t="shared" ca="1" si="3"/>
        <v>#NAME?</v>
      </c>
      <c r="O107" s="10" t="s">
        <v>655</v>
      </c>
      <c r="P107" s="59" t="s">
        <v>130</v>
      </c>
      <c r="Q107" s="59" t="e">
        <f t="shared" ca="1" si="4"/>
        <v>#NAME?</v>
      </c>
      <c r="R107" s="59" t="e">
        <f t="shared" ca="1" si="5"/>
        <v>#NAME?</v>
      </c>
      <c r="S107" s="93" t="s">
        <v>664</v>
      </c>
      <c r="T107" s="10" t="s">
        <v>666</v>
      </c>
      <c r="U107" s="10" t="s">
        <v>654</v>
      </c>
    </row>
    <row r="108" spans="1:21" ht="35.1" customHeight="1">
      <c r="A108" s="100"/>
      <c r="B108" s="100"/>
      <c r="C108" s="100"/>
      <c r="D108" s="103"/>
      <c r="E108" s="74" t="s">
        <v>541</v>
      </c>
      <c r="F108" s="74" t="s">
        <v>596</v>
      </c>
      <c r="G108" s="86" t="s">
        <v>635</v>
      </c>
      <c r="H108" s="59" t="s">
        <v>56</v>
      </c>
      <c r="I108" s="59" t="s">
        <v>56</v>
      </c>
      <c r="J108" s="59" t="s">
        <v>56</v>
      </c>
      <c r="K108" s="59" t="s">
        <v>56</v>
      </c>
      <c r="L108" s="59" t="s">
        <v>56</v>
      </c>
      <c r="M108" s="59" t="s">
        <v>56</v>
      </c>
      <c r="N108" s="59" t="e">
        <f t="shared" ca="1" si="3"/>
        <v>#NAME?</v>
      </c>
      <c r="O108" s="10" t="s">
        <v>655</v>
      </c>
      <c r="P108" s="59" t="s">
        <v>130</v>
      </c>
      <c r="Q108" s="59" t="e">
        <f t="shared" ca="1" si="4"/>
        <v>#NAME?</v>
      </c>
      <c r="R108" s="59" t="e">
        <f t="shared" ca="1" si="5"/>
        <v>#NAME?</v>
      </c>
      <c r="S108" s="93" t="s">
        <v>664</v>
      </c>
      <c r="T108" s="10" t="s">
        <v>666</v>
      </c>
      <c r="U108" s="10" t="s">
        <v>654</v>
      </c>
    </row>
    <row r="109" spans="1:21" ht="35.1" customHeight="1">
      <c r="A109" s="100"/>
      <c r="B109" s="100"/>
      <c r="C109" s="100"/>
      <c r="D109" s="103"/>
      <c r="E109" s="74" t="s">
        <v>542</v>
      </c>
      <c r="F109" s="74" t="s">
        <v>595</v>
      </c>
      <c r="G109" s="86" t="s">
        <v>635</v>
      </c>
      <c r="H109" s="59" t="s">
        <v>56</v>
      </c>
      <c r="I109" s="59" t="s">
        <v>56</v>
      </c>
      <c r="J109" s="59" t="s">
        <v>56</v>
      </c>
      <c r="K109" s="59" t="s">
        <v>56</v>
      </c>
      <c r="L109" s="59" t="s">
        <v>56</v>
      </c>
      <c r="M109" s="59" t="s">
        <v>56</v>
      </c>
      <c r="N109" s="59" t="e">
        <f t="shared" ca="1" si="3"/>
        <v>#NAME?</v>
      </c>
      <c r="O109" s="10" t="s">
        <v>655</v>
      </c>
      <c r="P109" s="59" t="s">
        <v>130</v>
      </c>
      <c r="Q109" s="59" t="e">
        <f t="shared" ca="1" si="4"/>
        <v>#NAME?</v>
      </c>
      <c r="R109" s="59" t="e">
        <f t="shared" ca="1" si="5"/>
        <v>#NAME?</v>
      </c>
      <c r="S109" s="93" t="s">
        <v>664</v>
      </c>
      <c r="T109" s="10" t="s">
        <v>666</v>
      </c>
      <c r="U109" s="10" t="s">
        <v>654</v>
      </c>
    </row>
    <row r="110" spans="1:21" ht="35.1" customHeight="1">
      <c r="A110" s="100"/>
      <c r="B110" s="100"/>
      <c r="C110" s="100"/>
      <c r="D110" s="103"/>
      <c r="E110" s="74" t="s">
        <v>543</v>
      </c>
      <c r="F110" s="74" t="s">
        <v>595</v>
      </c>
      <c r="G110" s="86" t="s">
        <v>635</v>
      </c>
      <c r="H110" s="59" t="s">
        <v>56</v>
      </c>
      <c r="I110" s="59" t="s">
        <v>56</v>
      </c>
      <c r="J110" s="59" t="s">
        <v>56</v>
      </c>
      <c r="K110" s="59" t="s">
        <v>56</v>
      </c>
      <c r="L110" s="59" t="s">
        <v>56</v>
      </c>
      <c r="M110" s="59" t="s">
        <v>56</v>
      </c>
      <c r="N110" s="59" t="e">
        <f t="shared" ca="1" si="3"/>
        <v>#NAME?</v>
      </c>
      <c r="O110" s="10" t="s">
        <v>655</v>
      </c>
      <c r="P110" s="59" t="s">
        <v>130</v>
      </c>
      <c r="Q110" s="59" t="e">
        <f t="shared" ca="1" si="4"/>
        <v>#NAME?</v>
      </c>
      <c r="R110" s="59" t="e">
        <f t="shared" ca="1" si="5"/>
        <v>#NAME?</v>
      </c>
      <c r="S110" s="93" t="s">
        <v>664</v>
      </c>
      <c r="T110" s="10" t="s">
        <v>666</v>
      </c>
      <c r="U110" s="10" t="s">
        <v>654</v>
      </c>
    </row>
    <row r="111" spans="1:21" ht="35.1" customHeight="1">
      <c r="A111" s="100"/>
      <c r="B111" s="100"/>
      <c r="C111" s="100"/>
      <c r="D111" s="103"/>
      <c r="E111" s="74" t="s">
        <v>544</v>
      </c>
      <c r="F111" s="74" t="s">
        <v>596</v>
      </c>
      <c r="G111" s="86" t="s">
        <v>635</v>
      </c>
      <c r="H111" s="59" t="s">
        <v>56</v>
      </c>
      <c r="I111" s="59" t="s">
        <v>56</v>
      </c>
      <c r="J111" s="59" t="s">
        <v>56</v>
      </c>
      <c r="K111" s="59" t="s">
        <v>56</v>
      </c>
      <c r="L111" s="59" t="s">
        <v>56</v>
      </c>
      <c r="M111" s="59" t="s">
        <v>56</v>
      </c>
      <c r="N111" s="59" t="e">
        <f t="shared" ca="1" si="3"/>
        <v>#NAME?</v>
      </c>
      <c r="O111" s="10" t="s">
        <v>655</v>
      </c>
      <c r="P111" s="59" t="s">
        <v>130</v>
      </c>
      <c r="Q111" s="59" t="e">
        <f t="shared" ca="1" si="4"/>
        <v>#NAME?</v>
      </c>
      <c r="R111" s="59" t="e">
        <f t="shared" ca="1" si="5"/>
        <v>#NAME?</v>
      </c>
      <c r="S111" s="93" t="s">
        <v>664</v>
      </c>
      <c r="T111" s="10" t="s">
        <v>666</v>
      </c>
      <c r="U111" s="10" t="s">
        <v>654</v>
      </c>
    </row>
    <row r="112" spans="1:21" ht="35.1" customHeight="1">
      <c r="A112" s="100"/>
      <c r="B112" s="100"/>
      <c r="C112" s="100"/>
      <c r="D112" s="103"/>
      <c r="E112" s="74" t="s">
        <v>545</v>
      </c>
      <c r="F112" s="74" t="s">
        <v>596</v>
      </c>
      <c r="G112" s="86" t="s">
        <v>635</v>
      </c>
      <c r="H112" s="59" t="s">
        <v>56</v>
      </c>
      <c r="I112" s="59" t="s">
        <v>56</v>
      </c>
      <c r="J112" s="59" t="s">
        <v>56</v>
      </c>
      <c r="K112" s="59" t="s">
        <v>56</v>
      </c>
      <c r="L112" s="59" t="s">
        <v>56</v>
      </c>
      <c r="M112" s="59" t="s">
        <v>56</v>
      </c>
      <c r="N112" s="59" t="e">
        <f t="shared" ca="1" si="3"/>
        <v>#NAME?</v>
      </c>
      <c r="O112" s="10" t="s">
        <v>655</v>
      </c>
      <c r="P112" s="59" t="s">
        <v>130</v>
      </c>
      <c r="Q112" s="59" t="e">
        <f t="shared" ca="1" si="4"/>
        <v>#NAME?</v>
      </c>
      <c r="R112" s="59" t="e">
        <f t="shared" ca="1" si="5"/>
        <v>#NAME?</v>
      </c>
      <c r="S112" s="93" t="s">
        <v>664</v>
      </c>
      <c r="T112" s="10" t="s">
        <v>666</v>
      </c>
      <c r="U112" s="10" t="s">
        <v>654</v>
      </c>
    </row>
    <row r="113" spans="1:21" ht="35.1" customHeight="1">
      <c r="A113" s="100"/>
      <c r="B113" s="100"/>
      <c r="C113" s="100"/>
      <c r="D113" s="103"/>
      <c r="E113" s="74" t="s">
        <v>578</v>
      </c>
      <c r="F113" s="74" t="s">
        <v>595</v>
      </c>
      <c r="G113" s="86" t="s">
        <v>635</v>
      </c>
      <c r="H113" s="59" t="s">
        <v>56</v>
      </c>
      <c r="I113" s="59" t="s">
        <v>56</v>
      </c>
      <c r="J113" s="59" t="s">
        <v>56</v>
      </c>
      <c r="K113" s="59" t="s">
        <v>56</v>
      </c>
      <c r="L113" s="59" t="s">
        <v>56</v>
      </c>
      <c r="M113" s="59" t="s">
        <v>56</v>
      </c>
      <c r="N113" s="59" t="e">
        <f t="shared" ca="1" si="3"/>
        <v>#NAME?</v>
      </c>
      <c r="O113" s="10" t="s">
        <v>655</v>
      </c>
      <c r="P113" s="59" t="s">
        <v>130</v>
      </c>
      <c r="Q113" s="59" t="e">
        <f t="shared" ca="1" si="4"/>
        <v>#NAME?</v>
      </c>
      <c r="R113" s="59" t="e">
        <f t="shared" ca="1" si="5"/>
        <v>#NAME?</v>
      </c>
      <c r="S113" s="93" t="s">
        <v>664</v>
      </c>
      <c r="T113" s="10" t="s">
        <v>666</v>
      </c>
      <c r="U113" s="10" t="s">
        <v>654</v>
      </c>
    </row>
    <row r="114" spans="1:21" ht="35.1" customHeight="1">
      <c r="A114" s="100"/>
      <c r="B114" s="101"/>
      <c r="C114" s="101"/>
      <c r="D114" s="103"/>
      <c r="E114" s="74" t="s">
        <v>546</v>
      </c>
      <c r="F114" s="74" t="s">
        <v>595</v>
      </c>
      <c r="G114" s="86" t="s">
        <v>635</v>
      </c>
      <c r="H114" s="59" t="s">
        <v>56</v>
      </c>
      <c r="I114" s="59" t="s">
        <v>56</v>
      </c>
      <c r="J114" s="59" t="s">
        <v>56</v>
      </c>
      <c r="K114" s="59" t="s">
        <v>56</v>
      </c>
      <c r="L114" s="59" t="s">
        <v>56</v>
      </c>
      <c r="M114" s="59" t="s">
        <v>56</v>
      </c>
      <c r="N114" s="59" t="e">
        <f t="shared" ca="1" si="3"/>
        <v>#NAME?</v>
      </c>
      <c r="O114" s="10" t="s">
        <v>655</v>
      </c>
      <c r="P114" s="59" t="s">
        <v>130</v>
      </c>
      <c r="Q114" s="59" t="e">
        <f t="shared" ca="1" si="4"/>
        <v>#NAME?</v>
      </c>
      <c r="R114" s="59" t="e">
        <f t="shared" ca="1" si="5"/>
        <v>#NAME?</v>
      </c>
      <c r="S114" s="93" t="s">
        <v>664</v>
      </c>
      <c r="T114" s="10" t="s">
        <v>666</v>
      </c>
      <c r="U114" s="10" t="s">
        <v>654</v>
      </c>
    </row>
    <row r="115" spans="1:21" ht="35.1" customHeight="1">
      <c r="A115" s="100"/>
      <c r="B115" s="105" t="s">
        <v>570</v>
      </c>
      <c r="C115" s="105" t="s">
        <v>517</v>
      </c>
      <c r="D115" s="102" t="s">
        <v>547</v>
      </c>
      <c r="E115" s="74" t="s">
        <v>548</v>
      </c>
      <c r="F115" s="74" t="s">
        <v>603</v>
      </c>
      <c r="G115" s="74" t="s">
        <v>621</v>
      </c>
      <c r="H115" s="59" t="s">
        <v>92</v>
      </c>
      <c r="I115" s="59" t="s">
        <v>56</v>
      </c>
      <c r="J115" s="59" t="s">
        <v>92</v>
      </c>
      <c r="K115" s="59" t="s">
        <v>92</v>
      </c>
      <c r="L115" s="59" t="s">
        <v>56</v>
      </c>
      <c r="M115" s="59" t="s">
        <v>92</v>
      </c>
      <c r="N115" s="59" t="e">
        <f t="shared" ca="1" si="3"/>
        <v>#NAME?</v>
      </c>
      <c r="O115" s="10" t="s">
        <v>655</v>
      </c>
      <c r="P115" s="59" t="s">
        <v>130</v>
      </c>
      <c r="Q115" s="59" t="e">
        <f t="shared" ca="1" si="4"/>
        <v>#NAME?</v>
      </c>
      <c r="R115" s="59" t="e">
        <f t="shared" ca="1" si="5"/>
        <v>#NAME?</v>
      </c>
      <c r="S115" s="93" t="s">
        <v>664</v>
      </c>
      <c r="T115" s="10" t="s">
        <v>666</v>
      </c>
      <c r="U115" s="10" t="s">
        <v>654</v>
      </c>
    </row>
    <row r="116" spans="1:21" ht="35.1" customHeight="1">
      <c r="A116" s="100"/>
      <c r="B116" s="100"/>
      <c r="C116" s="100"/>
      <c r="D116" s="103"/>
      <c r="E116" s="74" t="s">
        <v>549</v>
      </c>
      <c r="F116" s="74" t="s">
        <v>596</v>
      </c>
      <c r="G116" s="86" t="s">
        <v>635</v>
      </c>
      <c r="H116" s="59" t="s">
        <v>56</v>
      </c>
      <c r="I116" s="59" t="s">
        <v>56</v>
      </c>
      <c r="J116" s="59" t="s">
        <v>56</v>
      </c>
      <c r="K116" s="59" t="s">
        <v>56</v>
      </c>
      <c r="L116" s="59" t="s">
        <v>56</v>
      </c>
      <c r="M116" s="59" t="s">
        <v>56</v>
      </c>
      <c r="N116" s="59" t="e">
        <f t="shared" ca="1" si="3"/>
        <v>#NAME?</v>
      </c>
      <c r="O116" s="10" t="s">
        <v>655</v>
      </c>
      <c r="P116" s="59" t="s">
        <v>130</v>
      </c>
      <c r="Q116" s="59" t="e">
        <f t="shared" ca="1" si="4"/>
        <v>#NAME?</v>
      </c>
      <c r="R116" s="59" t="e">
        <f t="shared" ca="1" si="5"/>
        <v>#NAME?</v>
      </c>
      <c r="S116" s="93" t="s">
        <v>664</v>
      </c>
      <c r="T116" s="10" t="s">
        <v>666</v>
      </c>
      <c r="U116" s="10" t="s">
        <v>654</v>
      </c>
    </row>
    <row r="117" spans="1:21" ht="35.1" customHeight="1">
      <c r="A117" s="100"/>
      <c r="B117" s="100"/>
      <c r="C117" s="100"/>
      <c r="D117" s="103"/>
      <c r="E117" s="74" t="s">
        <v>550</v>
      </c>
      <c r="F117" s="74" t="s">
        <v>602</v>
      </c>
      <c r="G117" s="74" t="s">
        <v>634</v>
      </c>
      <c r="H117" s="59" t="s">
        <v>56</v>
      </c>
      <c r="I117" s="59" t="s">
        <v>56</v>
      </c>
      <c r="J117" s="59" t="s">
        <v>56</v>
      </c>
      <c r="K117" s="59" t="s">
        <v>56</v>
      </c>
      <c r="L117" s="59" t="s">
        <v>56</v>
      </c>
      <c r="M117" s="59" t="s">
        <v>56</v>
      </c>
      <c r="N117" s="59" t="e">
        <f t="shared" ca="1" si="3"/>
        <v>#NAME?</v>
      </c>
      <c r="O117" s="10" t="s">
        <v>655</v>
      </c>
      <c r="P117" s="59" t="s">
        <v>130</v>
      </c>
      <c r="Q117" s="59" t="e">
        <f t="shared" ca="1" si="4"/>
        <v>#NAME?</v>
      </c>
      <c r="R117" s="59" t="e">
        <f t="shared" ca="1" si="5"/>
        <v>#NAME?</v>
      </c>
      <c r="S117" s="93" t="s">
        <v>664</v>
      </c>
      <c r="T117" s="10" t="s">
        <v>666</v>
      </c>
      <c r="U117" s="10" t="s">
        <v>654</v>
      </c>
    </row>
    <row r="118" spans="1:21" ht="35.1" customHeight="1">
      <c r="A118" s="100"/>
      <c r="B118" s="100"/>
      <c r="C118" s="100"/>
      <c r="D118" s="103"/>
      <c r="E118" s="74" t="s">
        <v>551</v>
      </c>
      <c r="F118" s="74" t="s">
        <v>596</v>
      </c>
      <c r="G118" s="86" t="s">
        <v>635</v>
      </c>
      <c r="H118" s="59" t="s">
        <v>56</v>
      </c>
      <c r="I118" s="59" t="s">
        <v>56</v>
      </c>
      <c r="J118" s="59" t="s">
        <v>56</v>
      </c>
      <c r="K118" s="59" t="s">
        <v>56</v>
      </c>
      <c r="L118" s="59" t="s">
        <v>56</v>
      </c>
      <c r="M118" s="59" t="s">
        <v>56</v>
      </c>
      <c r="N118" s="59" t="e">
        <f t="shared" ca="1" si="3"/>
        <v>#NAME?</v>
      </c>
      <c r="O118" s="10" t="s">
        <v>655</v>
      </c>
      <c r="P118" s="59" t="s">
        <v>130</v>
      </c>
      <c r="Q118" s="59" t="e">
        <f t="shared" ca="1" si="4"/>
        <v>#NAME?</v>
      </c>
      <c r="R118" s="59" t="e">
        <f t="shared" ca="1" si="5"/>
        <v>#NAME?</v>
      </c>
      <c r="S118" s="93" t="s">
        <v>664</v>
      </c>
      <c r="T118" s="10" t="s">
        <v>666</v>
      </c>
      <c r="U118" s="10" t="s">
        <v>654</v>
      </c>
    </row>
    <row r="119" spans="1:21" ht="35.1" customHeight="1">
      <c r="A119" s="100"/>
      <c r="B119" s="100"/>
      <c r="C119" s="100"/>
      <c r="D119" s="103"/>
      <c r="E119" s="74" t="s">
        <v>579</v>
      </c>
      <c r="F119" s="74" t="s">
        <v>596</v>
      </c>
      <c r="G119" s="86" t="s">
        <v>635</v>
      </c>
      <c r="H119" s="59" t="s">
        <v>56</v>
      </c>
      <c r="I119" s="59" t="s">
        <v>56</v>
      </c>
      <c r="J119" s="59" t="s">
        <v>56</v>
      </c>
      <c r="K119" s="59" t="s">
        <v>56</v>
      </c>
      <c r="L119" s="59" t="s">
        <v>56</v>
      </c>
      <c r="M119" s="59" t="s">
        <v>56</v>
      </c>
      <c r="N119" s="59" t="e">
        <f t="shared" ca="1" si="3"/>
        <v>#NAME?</v>
      </c>
      <c r="O119" s="10" t="s">
        <v>655</v>
      </c>
      <c r="P119" s="59" t="s">
        <v>130</v>
      </c>
      <c r="Q119" s="59" t="e">
        <f t="shared" ca="1" si="4"/>
        <v>#NAME?</v>
      </c>
      <c r="R119" s="59" t="e">
        <f t="shared" ca="1" si="5"/>
        <v>#NAME?</v>
      </c>
      <c r="S119" s="93" t="s">
        <v>664</v>
      </c>
      <c r="T119" s="10" t="s">
        <v>666</v>
      </c>
      <c r="U119" s="10" t="s">
        <v>654</v>
      </c>
    </row>
    <row r="120" spans="1:21" ht="35.1" customHeight="1">
      <c r="A120" s="100"/>
      <c r="B120" s="100"/>
      <c r="C120" s="100"/>
      <c r="D120" s="103"/>
      <c r="E120" s="74" t="s">
        <v>552</v>
      </c>
      <c r="F120" s="74" t="s">
        <v>603</v>
      </c>
      <c r="G120" s="74" t="s">
        <v>621</v>
      </c>
      <c r="H120" s="59" t="s">
        <v>92</v>
      </c>
      <c r="I120" s="59" t="s">
        <v>56</v>
      </c>
      <c r="J120" s="59" t="s">
        <v>92</v>
      </c>
      <c r="K120" s="59" t="s">
        <v>92</v>
      </c>
      <c r="L120" s="59" t="s">
        <v>56</v>
      </c>
      <c r="M120" s="59" t="s">
        <v>92</v>
      </c>
      <c r="N120" s="59" t="e">
        <f t="shared" ca="1" si="3"/>
        <v>#NAME?</v>
      </c>
      <c r="O120" s="10" t="s">
        <v>655</v>
      </c>
      <c r="P120" s="59" t="s">
        <v>130</v>
      </c>
      <c r="Q120" s="59" t="e">
        <f t="shared" ca="1" si="4"/>
        <v>#NAME?</v>
      </c>
      <c r="R120" s="59" t="e">
        <f t="shared" ca="1" si="5"/>
        <v>#NAME?</v>
      </c>
      <c r="S120" s="93" t="s">
        <v>664</v>
      </c>
      <c r="T120" s="10" t="s">
        <v>666</v>
      </c>
      <c r="U120" s="10" t="s">
        <v>654</v>
      </c>
    </row>
    <row r="121" spans="1:21" ht="35.1" customHeight="1">
      <c r="A121" s="100"/>
      <c r="B121" s="100"/>
      <c r="C121" s="100"/>
      <c r="D121" s="103"/>
      <c r="E121" s="74" t="s">
        <v>553</v>
      </c>
      <c r="F121" s="74" t="s">
        <v>603</v>
      </c>
      <c r="G121" s="74" t="s">
        <v>621</v>
      </c>
      <c r="H121" s="59" t="s">
        <v>92</v>
      </c>
      <c r="I121" s="59" t="s">
        <v>56</v>
      </c>
      <c r="J121" s="59" t="s">
        <v>92</v>
      </c>
      <c r="K121" s="59" t="s">
        <v>92</v>
      </c>
      <c r="L121" s="59" t="s">
        <v>56</v>
      </c>
      <c r="M121" s="59" t="s">
        <v>92</v>
      </c>
      <c r="N121" s="59" t="e">
        <f t="shared" ca="1" si="3"/>
        <v>#NAME?</v>
      </c>
      <c r="O121" s="10" t="s">
        <v>655</v>
      </c>
      <c r="P121" s="59" t="s">
        <v>130</v>
      </c>
      <c r="Q121" s="59" t="e">
        <f t="shared" ca="1" si="4"/>
        <v>#NAME?</v>
      </c>
      <c r="R121" s="59" t="e">
        <f t="shared" ca="1" si="5"/>
        <v>#NAME?</v>
      </c>
      <c r="S121" s="93" t="s">
        <v>664</v>
      </c>
      <c r="T121" s="10" t="s">
        <v>666</v>
      </c>
      <c r="U121" s="10" t="s">
        <v>654</v>
      </c>
    </row>
    <row r="122" spans="1:21" ht="35.1" customHeight="1">
      <c r="A122" s="100"/>
      <c r="B122" s="100"/>
      <c r="C122" s="100"/>
      <c r="D122" s="103"/>
      <c r="E122" s="74" t="s">
        <v>554</v>
      </c>
      <c r="F122" s="74" t="s">
        <v>597</v>
      </c>
      <c r="G122" s="74" t="s">
        <v>621</v>
      </c>
      <c r="H122" s="59" t="s">
        <v>92</v>
      </c>
      <c r="I122" s="59" t="s">
        <v>56</v>
      </c>
      <c r="J122" s="59" t="s">
        <v>92</v>
      </c>
      <c r="K122" s="59" t="s">
        <v>92</v>
      </c>
      <c r="L122" s="59" t="s">
        <v>56</v>
      </c>
      <c r="M122" s="59" t="s">
        <v>92</v>
      </c>
      <c r="N122" s="59" t="e">
        <f t="shared" ca="1" si="3"/>
        <v>#NAME?</v>
      </c>
      <c r="O122" s="10" t="s">
        <v>655</v>
      </c>
      <c r="P122" s="59" t="s">
        <v>130</v>
      </c>
      <c r="Q122" s="59" t="e">
        <f t="shared" ca="1" si="4"/>
        <v>#NAME?</v>
      </c>
      <c r="R122" s="59" t="e">
        <f t="shared" ca="1" si="5"/>
        <v>#NAME?</v>
      </c>
      <c r="S122" s="93" t="s">
        <v>664</v>
      </c>
      <c r="T122" s="10" t="s">
        <v>666</v>
      </c>
      <c r="U122" s="10" t="s">
        <v>654</v>
      </c>
    </row>
    <row r="123" spans="1:21" ht="35.1" customHeight="1">
      <c r="A123" s="100"/>
      <c r="B123" s="101"/>
      <c r="C123" s="101"/>
      <c r="D123" s="104"/>
      <c r="E123" s="74" t="s">
        <v>587</v>
      </c>
      <c r="F123" s="74" t="s">
        <v>596</v>
      </c>
      <c r="G123" s="86" t="s">
        <v>635</v>
      </c>
      <c r="H123" s="59" t="s">
        <v>56</v>
      </c>
      <c r="I123" s="59" t="s">
        <v>56</v>
      </c>
      <c r="J123" s="59" t="s">
        <v>56</v>
      </c>
      <c r="K123" s="59" t="s">
        <v>56</v>
      </c>
      <c r="L123" s="59" t="s">
        <v>56</v>
      </c>
      <c r="M123" s="59" t="s">
        <v>56</v>
      </c>
      <c r="N123" s="59" t="e">
        <f t="shared" ca="1" si="3"/>
        <v>#NAME?</v>
      </c>
      <c r="O123" s="10" t="s">
        <v>655</v>
      </c>
      <c r="P123" s="59" t="s">
        <v>130</v>
      </c>
      <c r="Q123" s="59" t="e">
        <f t="shared" ca="1" si="4"/>
        <v>#NAME?</v>
      </c>
      <c r="R123" s="59" t="e">
        <f t="shared" ca="1" si="5"/>
        <v>#NAME?</v>
      </c>
      <c r="S123" s="93" t="s">
        <v>664</v>
      </c>
      <c r="T123" s="10" t="s">
        <v>666</v>
      </c>
      <c r="U123" s="10" t="s">
        <v>654</v>
      </c>
    </row>
    <row r="124" spans="1:21" ht="35.1" customHeight="1">
      <c r="A124" s="100"/>
      <c r="B124" s="105" t="s">
        <v>571</v>
      </c>
      <c r="C124" s="105" t="s">
        <v>517</v>
      </c>
      <c r="D124" s="102" t="s">
        <v>555</v>
      </c>
      <c r="E124" s="74" t="s">
        <v>556</v>
      </c>
      <c r="F124" s="74" t="s">
        <v>596</v>
      </c>
      <c r="G124" s="86" t="s">
        <v>635</v>
      </c>
      <c r="H124" s="59" t="s">
        <v>56</v>
      </c>
      <c r="I124" s="59" t="s">
        <v>56</v>
      </c>
      <c r="J124" s="59" t="s">
        <v>56</v>
      </c>
      <c r="K124" s="59" t="s">
        <v>56</v>
      </c>
      <c r="L124" s="59" t="s">
        <v>56</v>
      </c>
      <c r="M124" s="59" t="s">
        <v>56</v>
      </c>
      <c r="N124" s="59" t="e">
        <f t="shared" ca="1" si="3"/>
        <v>#NAME?</v>
      </c>
      <c r="O124" s="10" t="s">
        <v>655</v>
      </c>
      <c r="P124" s="59" t="s">
        <v>130</v>
      </c>
      <c r="Q124" s="59" t="e">
        <f t="shared" ca="1" si="4"/>
        <v>#NAME?</v>
      </c>
      <c r="R124" s="59" t="e">
        <f t="shared" ca="1" si="5"/>
        <v>#NAME?</v>
      </c>
      <c r="S124" s="93" t="s">
        <v>664</v>
      </c>
      <c r="T124" s="10" t="s">
        <v>666</v>
      </c>
      <c r="U124" s="10" t="s">
        <v>654</v>
      </c>
    </row>
    <row r="125" spans="1:21" ht="35.1" customHeight="1">
      <c r="A125" s="100"/>
      <c r="B125" s="100"/>
      <c r="C125" s="100"/>
      <c r="D125" s="103"/>
      <c r="E125" s="74" t="s">
        <v>557</v>
      </c>
      <c r="F125" s="74" t="s">
        <v>596</v>
      </c>
      <c r="G125" s="86" t="s">
        <v>635</v>
      </c>
      <c r="H125" s="59" t="s">
        <v>56</v>
      </c>
      <c r="I125" s="59" t="s">
        <v>56</v>
      </c>
      <c r="J125" s="59" t="s">
        <v>56</v>
      </c>
      <c r="K125" s="59" t="s">
        <v>56</v>
      </c>
      <c r="L125" s="59" t="s">
        <v>56</v>
      </c>
      <c r="M125" s="59" t="s">
        <v>56</v>
      </c>
      <c r="N125" s="59" t="e">
        <f t="shared" ca="1" si="3"/>
        <v>#NAME?</v>
      </c>
      <c r="O125" s="10" t="s">
        <v>655</v>
      </c>
      <c r="P125" s="59" t="s">
        <v>130</v>
      </c>
      <c r="Q125" s="59" t="e">
        <f t="shared" ca="1" si="4"/>
        <v>#NAME?</v>
      </c>
      <c r="R125" s="59" t="e">
        <f t="shared" ca="1" si="5"/>
        <v>#NAME?</v>
      </c>
      <c r="S125" s="93" t="s">
        <v>664</v>
      </c>
      <c r="T125" s="10" t="s">
        <v>666</v>
      </c>
      <c r="U125" s="10" t="s">
        <v>654</v>
      </c>
    </row>
    <row r="126" spans="1:21" ht="35.1" customHeight="1">
      <c r="A126" s="100"/>
      <c r="B126" s="100"/>
      <c r="C126" s="100"/>
      <c r="D126" s="103"/>
      <c r="E126" s="74" t="s">
        <v>558</v>
      </c>
      <c r="F126" s="74" t="s">
        <v>596</v>
      </c>
      <c r="G126" s="86" t="s">
        <v>635</v>
      </c>
      <c r="H126" s="59" t="s">
        <v>56</v>
      </c>
      <c r="I126" s="59" t="s">
        <v>56</v>
      </c>
      <c r="J126" s="59" t="s">
        <v>56</v>
      </c>
      <c r="K126" s="59" t="s">
        <v>56</v>
      </c>
      <c r="L126" s="59" t="s">
        <v>56</v>
      </c>
      <c r="M126" s="59" t="s">
        <v>56</v>
      </c>
      <c r="N126" s="59" t="e">
        <f t="shared" ca="1" si="3"/>
        <v>#NAME?</v>
      </c>
      <c r="O126" s="10" t="s">
        <v>655</v>
      </c>
      <c r="P126" s="59" t="s">
        <v>130</v>
      </c>
      <c r="Q126" s="59" t="e">
        <f t="shared" ca="1" si="4"/>
        <v>#NAME?</v>
      </c>
      <c r="R126" s="59" t="e">
        <f t="shared" ca="1" si="5"/>
        <v>#NAME?</v>
      </c>
      <c r="S126" s="93" t="s">
        <v>664</v>
      </c>
      <c r="T126" s="10" t="s">
        <v>666</v>
      </c>
      <c r="U126" s="10" t="s">
        <v>654</v>
      </c>
    </row>
    <row r="127" spans="1:21" ht="35.1" customHeight="1">
      <c r="A127" s="100"/>
      <c r="B127" s="100"/>
      <c r="C127" s="100"/>
      <c r="D127" s="103"/>
      <c r="E127" s="74" t="s">
        <v>559</v>
      </c>
      <c r="F127" s="74" t="s">
        <v>596</v>
      </c>
      <c r="G127" s="86" t="s">
        <v>635</v>
      </c>
      <c r="H127" s="59" t="s">
        <v>56</v>
      </c>
      <c r="I127" s="59" t="s">
        <v>56</v>
      </c>
      <c r="J127" s="59" t="s">
        <v>56</v>
      </c>
      <c r="K127" s="59" t="s">
        <v>56</v>
      </c>
      <c r="L127" s="59" t="s">
        <v>56</v>
      </c>
      <c r="M127" s="59" t="s">
        <v>56</v>
      </c>
      <c r="N127" s="59" t="e">
        <f t="shared" ca="1" si="3"/>
        <v>#NAME?</v>
      </c>
      <c r="O127" s="10" t="s">
        <v>655</v>
      </c>
      <c r="P127" s="59" t="s">
        <v>130</v>
      </c>
      <c r="Q127" s="59" t="e">
        <f t="shared" ca="1" si="4"/>
        <v>#NAME?</v>
      </c>
      <c r="R127" s="59" t="e">
        <f t="shared" ca="1" si="5"/>
        <v>#NAME?</v>
      </c>
      <c r="S127" s="93" t="s">
        <v>664</v>
      </c>
      <c r="T127" s="10" t="s">
        <v>666</v>
      </c>
      <c r="U127" s="10" t="s">
        <v>654</v>
      </c>
    </row>
    <row r="128" spans="1:21" ht="35.1" customHeight="1">
      <c r="A128" s="100"/>
      <c r="B128" s="100"/>
      <c r="C128" s="100"/>
      <c r="D128" s="103"/>
      <c r="E128" s="74" t="s">
        <v>560</v>
      </c>
      <c r="F128" s="74" t="s">
        <v>596</v>
      </c>
      <c r="G128" s="86" t="s">
        <v>635</v>
      </c>
      <c r="H128" s="59" t="s">
        <v>56</v>
      </c>
      <c r="I128" s="59" t="s">
        <v>56</v>
      </c>
      <c r="J128" s="59" t="s">
        <v>56</v>
      </c>
      <c r="K128" s="59" t="s">
        <v>56</v>
      </c>
      <c r="L128" s="59" t="s">
        <v>56</v>
      </c>
      <c r="M128" s="59" t="s">
        <v>56</v>
      </c>
      <c r="N128" s="59" t="e">
        <f t="shared" ca="1" si="3"/>
        <v>#NAME?</v>
      </c>
      <c r="O128" s="10" t="s">
        <v>655</v>
      </c>
      <c r="P128" s="59" t="s">
        <v>130</v>
      </c>
      <c r="Q128" s="59" t="e">
        <f t="shared" ca="1" si="4"/>
        <v>#NAME?</v>
      </c>
      <c r="R128" s="59" t="e">
        <f t="shared" ca="1" si="5"/>
        <v>#NAME?</v>
      </c>
      <c r="S128" s="93" t="s">
        <v>664</v>
      </c>
      <c r="T128" s="10" t="s">
        <v>666</v>
      </c>
      <c r="U128" s="10" t="s">
        <v>654</v>
      </c>
    </row>
    <row r="129" spans="1:21" ht="35.1" customHeight="1">
      <c r="A129" s="100"/>
      <c r="B129" s="100"/>
      <c r="C129" s="100"/>
      <c r="D129" s="103"/>
      <c r="E129" s="74" t="s">
        <v>561</v>
      </c>
      <c r="F129" s="74" t="s">
        <v>596</v>
      </c>
      <c r="G129" s="86" t="s">
        <v>635</v>
      </c>
      <c r="H129" s="59" t="s">
        <v>56</v>
      </c>
      <c r="I129" s="59" t="s">
        <v>56</v>
      </c>
      <c r="J129" s="59" t="s">
        <v>56</v>
      </c>
      <c r="K129" s="59" t="s">
        <v>56</v>
      </c>
      <c r="L129" s="59" t="s">
        <v>56</v>
      </c>
      <c r="M129" s="59" t="s">
        <v>56</v>
      </c>
      <c r="N129" s="59" t="e">
        <f t="shared" ca="1" si="3"/>
        <v>#NAME?</v>
      </c>
      <c r="O129" s="10" t="s">
        <v>655</v>
      </c>
      <c r="P129" s="59" t="s">
        <v>130</v>
      </c>
      <c r="Q129" s="59" t="e">
        <f t="shared" ca="1" si="4"/>
        <v>#NAME?</v>
      </c>
      <c r="R129" s="59" t="e">
        <f t="shared" ca="1" si="5"/>
        <v>#NAME?</v>
      </c>
      <c r="S129" s="93" t="s">
        <v>664</v>
      </c>
      <c r="T129" s="10" t="s">
        <v>666</v>
      </c>
      <c r="U129" s="10" t="s">
        <v>654</v>
      </c>
    </row>
    <row r="130" spans="1:21" ht="35.1" customHeight="1">
      <c r="A130" s="100"/>
      <c r="B130" s="100"/>
      <c r="C130" s="100"/>
      <c r="D130" s="103"/>
      <c r="E130" s="74" t="s">
        <v>562</v>
      </c>
      <c r="F130" s="74" t="s">
        <v>596</v>
      </c>
      <c r="G130" s="86" t="s">
        <v>635</v>
      </c>
      <c r="H130" s="59" t="s">
        <v>56</v>
      </c>
      <c r="I130" s="59" t="s">
        <v>56</v>
      </c>
      <c r="J130" s="59" t="s">
        <v>56</v>
      </c>
      <c r="K130" s="59" t="s">
        <v>56</v>
      </c>
      <c r="L130" s="59" t="s">
        <v>56</v>
      </c>
      <c r="M130" s="59" t="s">
        <v>56</v>
      </c>
      <c r="N130" s="59" t="e">
        <f t="shared" ca="1" si="3"/>
        <v>#NAME?</v>
      </c>
      <c r="O130" s="10" t="s">
        <v>655</v>
      </c>
      <c r="P130" s="59" t="s">
        <v>130</v>
      </c>
      <c r="Q130" s="59" t="e">
        <f t="shared" ca="1" si="4"/>
        <v>#NAME?</v>
      </c>
      <c r="R130" s="59" t="e">
        <f t="shared" ca="1" si="5"/>
        <v>#NAME?</v>
      </c>
      <c r="S130" s="93" t="s">
        <v>664</v>
      </c>
      <c r="T130" s="10" t="s">
        <v>666</v>
      </c>
      <c r="U130" s="10" t="s">
        <v>654</v>
      </c>
    </row>
    <row r="131" spans="1:21" ht="35.1" customHeight="1">
      <c r="A131" s="100"/>
      <c r="B131" s="100"/>
      <c r="C131" s="100"/>
      <c r="D131" s="103"/>
      <c r="E131" s="74" t="s">
        <v>563</v>
      </c>
      <c r="F131" s="74" t="s">
        <v>611</v>
      </c>
      <c r="G131" s="86" t="s">
        <v>635</v>
      </c>
      <c r="H131" s="59" t="s">
        <v>56</v>
      </c>
      <c r="I131" s="59" t="s">
        <v>56</v>
      </c>
      <c r="J131" s="59" t="s">
        <v>56</v>
      </c>
      <c r="K131" s="59" t="s">
        <v>56</v>
      </c>
      <c r="L131" s="59" t="s">
        <v>56</v>
      </c>
      <c r="M131" s="59" t="s">
        <v>56</v>
      </c>
      <c r="N131" s="59" t="e">
        <f t="shared" ca="1" si="3"/>
        <v>#NAME?</v>
      </c>
      <c r="O131" s="10" t="s">
        <v>655</v>
      </c>
      <c r="P131" s="59" t="s">
        <v>130</v>
      </c>
      <c r="Q131" s="59" t="e">
        <f t="shared" ca="1" si="4"/>
        <v>#NAME?</v>
      </c>
      <c r="R131" s="59" t="e">
        <f t="shared" ca="1" si="5"/>
        <v>#NAME?</v>
      </c>
      <c r="S131" s="93" t="s">
        <v>664</v>
      </c>
      <c r="T131" s="10" t="s">
        <v>666</v>
      </c>
      <c r="U131" s="10" t="s">
        <v>654</v>
      </c>
    </row>
    <row r="132" spans="1:21" ht="35.1" customHeight="1">
      <c r="A132" s="100"/>
      <c r="B132" s="106"/>
      <c r="C132" s="106"/>
      <c r="D132" s="104"/>
      <c r="E132" s="74" t="s">
        <v>564</v>
      </c>
      <c r="F132" s="74" t="s">
        <v>602</v>
      </c>
      <c r="G132" s="86" t="s">
        <v>635</v>
      </c>
      <c r="H132" s="59" t="s">
        <v>56</v>
      </c>
      <c r="I132" s="59" t="s">
        <v>56</v>
      </c>
      <c r="J132" s="59" t="s">
        <v>56</v>
      </c>
      <c r="K132" s="59" t="s">
        <v>56</v>
      </c>
      <c r="L132" s="59" t="s">
        <v>56</v>
      </c>
      <c r="M132" s="59" t="s">
        <v>56</v>
      </c>
      <c r="N132" s="59" t="e">
        <f t="shared" ca="1" si="3"/>
        <v>#NAME?</v>
      </c>
      <c r="O132" s="10" t="s">
        <v>655</v>
      </c>
      <c r="P132" s="59" t="s">
        <v>130</v>
      </c>
      <c r="Q132" s="59" t="e">
        <f t="shared" ca="1" si="4"/>
        <v>#NAME?</v>
      </c>
      <c r="R132" s="59" t="e">
        <f t="shared" ca="1" si="5"/>
        <v>#NAME?</v>
      </c>
      <c r="S132" s="93" t="s">
        <v>664</v>
      </c>
      <c r="T132" s="10" t="s">
        <v>666</v>
      </c>
      <c r="U132" s="10" t="s">
        <v>654</v>
      </c>
    </row>
    <row r="133" spans="1:21" ht="35.1" customHeight="1">
      <c r="A133" s="100"/>
      <c r="B133" s="107" t="s">
        <v>313</v>
      </c>
      <c r="C133" s="110" t="s">
        <v>517</v>
      </c>
      <c r="D133" s="113" t="s">
        <v>412</v>
      </c>
      <c r="E133" s="56" t="s">
        <v>314</v>
      </c>
      <c r="F133" s="74" t="s">
        <v>604</v>
      </c>
      <c r="G133" s="86" t="s">
        <v>633</v>
      </c>
      <c r="H133" s="59" t="s">
        <v>56</v>
      </c>
      <c r="I133" s="59" t="s">
        <v>56</v>
      </c>
      <c r="J133" s="59" t="s">
        <v>56</v>
      </c>
      <c r="K133" s="59" t="s">
        <v>56</v>
      </c>
      <c r="L133" s="59" t="s">
        <v>56</v>
      </c>
      <c r="M133" s="59" t="s">
        <v>56</v>
      </c>
      <c r="N133" s="59" t="e">
        <f t="shared" ref="N133:N137" ca="1" si="6">IF((MAX(_xlfn.IFS(H133="Alto",3,H133="Medio",2,H133="Basso",1),_xlfn.IFS(I133="Alto",3,I133="Medio",2,I133="Basso",1),_xlfn.IFS(J133="Alto",3,J133="Medio",2,J133="Basso",1))*MAX(_xlfn.IFS(K133="Alto",3,K133="Medio",2,K133="Basso",1),_xlfn.IFS(L133="Alto",3,L133="Medio",2,L133="Basso",1),_xlfn.IFS(M133="Alto",3,M133="Medio",2,M133="Basso",1))&lt;3),"Basso",IF(OR(MAX(_xlfn.IFS(H133="Alto",3,H133="Medio",2,H133="Basso",1),_xlfn.IFS(I133="Alto",3,I133="Medio",2,I133="Basso",1),_xlfn.IFS(J133="Alto",3,J133="Medio",2,J133="Basso",1))*MAX(_xlfn.IFS(K133="Alto",3,K133="Medio",2,K133="Basso",1),_xlfn.IFS(L133="Alto",3,L133="Medio",2,L133="Basso",1),_xlfn.IFS(M133="Alto",3,M133="Medio",2,M133="Basso",1))=3,MAX(_xlfn.IFS(H133="Alto",3,H133="Medio",2,H133="Basso",1),_xlfn.IFS(I133="Alto",3,I133="Medio",2,I133="Basso",1),_xlfn.IFS(J133="Alto",3,J133="Medio",2,J133="Basso",1))*MAX(_xlfn.IFS(K133="Alto",3,K133="Medio",2,K133="Basso",1),_xlfn.IFS(L133="Alto",3,L133="Medio",2,L133="Basso",1),_xlfn.IFS(M133="Alto",3,M133="Medio",2,M133="Basso",1))=4),"Medio","Alto"))</f>
        <v>#NAME?</v>
      </c>
      <c r="O133" s="10" t="s">
        <v>655</v>
      </c>
      <c r="P133" s="59" t="s">
        <v>130</v>
      </c>
      <c r="Q133" s="59" t="e">
        <f t="shared" ref="Q133:Q137" ca="1" si="7">IF(N133="Alto",3,IF(N133="Medio",2,1))*IF(P133="Adeguato",1,IF(P133="Migliorabile",2,3))</f>
        <v>#NAME?</v>
      </c>
      <c r="R133" s="59" t="e">
        <f t="shared" ref="R133:R137" ca="1" si="8">IF(Q133&gt;6,"Alto",IF(Q133&lt;3,"Basso","Medio"))</f>
        <v>#NAME?</v>
      </c>
      <c r="S133" s="93" t="s">
        <v>664</v>
      </c>
      <c r="T133" s="10" t="s">
        <v>666</v>
      </c>
      <c r="U133" s="10" t="s">
        <v>654</v>
      </c>
    </row>
    <row r="134" spans="1:21" ht="35.1" customHeight="1">
      <c r="A134" s="100"/>
      <c r="B134" s="108"/>
      <c r="C134" s="111"/>
      <c r="D134" s="114"/>
      <c r="E134" s="56" t="s">
        <v>423</v>
      </c>
      <c r="F134" s="74" t="s">
        <v>602</v>
      </c>
      <c r="G134" s="74" t="s">
        <v>634</v>
      </c>
      <c r="H134" s="59" t="s">
        <v>56</v>
      </c>
      <c r="I134" s="59" t="s">
        <v>56</v>
      </c>
      <c r="J134" s="59" t="s">
        <v>56</v>
      </c>
      <c r="K134" s="59" t="s">
        <v>56</v>
      </c>
      <c r="L134" s="59" t="s">
        <v>56</v>
      </c>
      <c r="M134" s="59" t="s">
        <v>56</v>
      </c>
      <c r="N134" s="59" t="e">
        <f t="shared" ca="1" si="6"/>
        <v>#NAME?</v>
      </c>
      <c r="O134" s="10" t="s">
        <v>655</v>
      </c>
      <c r="P134" s="59" t="s">
        <v>130</v>
      </c>
      <c r="Q134" s="59" t="e">
        <f t="shared" ca="1" si="7"/>
        <v>#NAME?</v>
      </c>
      <c r="R134" s="59" t="e">
        <f t="shared" ca="1" si="8"/>
        <v>#NAME?</v>
      </c>
      <c r="S134" s="93" t="s">
        <v>664</v>
      </c>
      <c r="T134" s="10" t="s">
        <v>666</v>
      </c>
      <c r="U134" s="10" t="s">
        <v>654</v>
      </c>
    </row>
    <row r="135" spans="1:21" ht="35.1" customHeight="1">
      <c r="A135" s="100"/>
      <c r="B135" s="108"/>
      <c r="C135" s="111"/>
      <c r="D135" s="114"/>
      <c r="E135" s="56" t="s">
        <v>315</v>
      </c>
      <c r="F135" s="74" t="s">
        <v>594</v>
      </c>
      <c r="G135" s="74" t="s">
        <v>624</v>
      </c>
      <c r="H135" s="59" t="s">
        <v>92</v>
      </c>
      <c r="I135" s="59" t="s">
        <v>92</v>
      </c>
      <c r="J135" s="59" t="s">
        <v>91</v>
      </c>
      <c r="K135" s="59" t="s">
        <v>92</v>
      </c>
      <c r="L135" s="59" t="s">
        <v>92</v>
      </c>
      <c r="M135" s="59" t="s">
        <v>91</v>
      </c>
      <c r="N135" s="59" t="e">
        <f t="shared" ca="1" si="6"/>
        <v>#NAME?</v>
      </c>
      <c r="O135" s="10" t="s">
        <v>655</v>
      </c>
      <c r="P135" s="59" t="s">
        <v>130</v>
      </c>
      <c r="Q135" s="59" t="e">
        <f t="shared" ca="1" si="7"/>
        <v>#NAME?</v>
      </c>
      <c r="R135" s="59" t="e">
        <f t="shared" ca="1" si="8"/>
        <v>#NAME?</v>
      </c>
      <c r="S135" s="93" t="s">
        <v>664</v>
      </c>
      <c r="T135" s="10" t="s">
        <v>666</v>
      </c>
      <c r="U135" s="10" t="s">
        <v>654</v>
      </c>
    </row>
    <row r="136" spans="1:21" ht="35.1" customHeight="1">
      <c r="A136" s="100"/>
      <c r="B136" s="108"/>
      <c r="C136" s="111"/>
      <c r="D136" s="114"/>
      <c r="E136" s="56" t="s">
        <v>316</v>
      </c>
      <c r="F136" s="74" t="s">
        <v>602</v>
      </c>
      <c r="G136" s="74" t="s">
        <v>634</v>
      </c>
      <c r="H136" s="59" t="s">
        <v>56</v>
      </c>
      <c r="I136" s="59" t="s">
        <v>56</v>
      </c>
      <c r="J136" s="59" t="s">
        <v>56</v>
      </c>
      <c r="K136" s="59" t="s">
        <v>56</v>
      </c>
      <c r="L136" s="59" t="s">
        <v>56</v>
      </c>
      <c r="M136" s="59" t="s">
        <v>56</v>
      </c>
      <c r="N136" s="59" t="e">
        <f t="shared" ca="1" si="6"/>
        <v>#NAME?</v>
      </c>
      <c r="O136" s="10" t="s">
        <v>655</v>
      </c>
      <c r="P136" s="59" t="s">
        <v>130</v>
      </c>
      <c r="Q136" s="59" t="e">
        <f t="shared" ca="1" si="7"/>
        <v>#NAME?</v>
      </c>
      <c r="R136" s="59" t="e">
        <f t="shared" ca="1" si="8"/>
        <v>#NAME?</v>
      </c>
      <c r="S136" s="93" t="s">
        <v>664</v>
      </c>
      <c r="T136" s="10" t="s">
        <v>666</v>
      </c>
      <c r="U136" s="10" t="s">
        <v>654</v>
      </c>
    </row>
    <row r="137" spans="1:21" ht="35.1" customHeight="1">
      <c r="A137" s="101"/>
      <c r="B137" s="109"/>
      <c r="C137" s="112"/>
      <c r="D137" s="115"/>
      <c r="E137" s="56" t="s">
        <v>395</v>
      </c>
      <c r="F137" s="74" t="s">
        <v>602</v>
      </c>
      <c r="G137" s="74" t="s">
        <v>634</v>
      </c>
      <c r="H137" s="59" t="s">
        <v>56</v>
      </c>
      <c r="I137" s="59" t="s">
        <v>56</v>
      </c>
      <c r="J137" s="59" t="s">
        <v>56</v>
      </c>
      <c r="K137" s="59" t="s">
        <v>56</v>
      </c>
      <c r="L137" s="59" t="s">
        <v>56</v>
      </c>
      <c r="M137" s="59" t="s">
        <v>56</v>
      </c>
      <c r="N137" s="59" t="e">
        <f t="shared" ca="1" si="6"/>
        <v>#NAME?</v>
      </c>
      <c r="O137" s="10" t="s">
        <v>655</v>
      </c>
      <c r="P137" s="59" t="s">
        <v>130</v>
      </c>
      <c r="Q137" s="59" t="e">
        <f t="shared" ca="1" si="7"/>
        <v>#NAME?</v>
      </c>
      <c r="R137" s="59" t="e">
        <f t="shared" ca="1" si="8"/>
        <v>#NAME?</v>
      </c>
      <c r="S137" s="93" t="s">
        <v>664</v>
      </c>
      <c r="T137" s="10" t="s">
        <v>666</v>
      </c>
      <c r="U137" s="10" t="s">
        <v>654</v>
      </c>
    </row>
    <row r="138" spans="1:21" ht="35.1" customHeight="1">
      <c r="A138" s="110" t="s">
        <v>590</v>
      </c>
      <c r="B138" s="122" t="s">
        <v>243</v>
      </c>
      <c r="C138" s="122" t="s">
        <v>190</v>
      </c>
      <c r="D138" s="124" t="s">
        <v>150</v>
      </c>
      <c r="E138" s="55" t="s">
        <v>151</v>
      </c>
      <c r="F138" s="74" t="s">
        <v>597</v>
      </c>
      <c r="G138" s="74" t="s">
        <v>636</v>
      </c>
      <c r="H138" s="59" t="s">
        <v>92</v>
      </c>
      <c r="I138" s="59" t="s">
        <v>56</v>
      </c>
      <c r="J138" s="59" t="s">
        <v>91</v>
      </c>
      <c r="K138" s="59" t="s">
        <v>92</v>
      </c>
      <c r="L138" s="59" t="s">
        <v>56</v>
      </c>
      <c r="M138" s="59" t="s">
        <v>91</v>
      </c>
      <c r="N138" s="59" t="e">
        <f ca="1">IF((MAX(_xlfn.IFS(H138="Alto",3,H138="Medio",2,H138="Basso",1),_xlfn.IFS(I138="Alto",3,I138="Medio",2,I138="Basso",1),_xlfn.IFS(J138="Alto",3,J138="Medio",2,J138="Basso",1))*MAX(_xlfn.IFS(K138="Alto",3,K138="Medio",2,K138="Basso",1),_xlfn.IFS(L138="Alto",3,L138="Medio",2,L138="Basso",1),_xlfn.IFS(M138="Alto",3,M138="Medio",2,M138="Basso",1))&lt;3),"Basso",IF(OR(MAX(_xlfn.IFS(H138="Alto",3,H138="Medio",2,H138="Basso",1),_xlfn.IFS(I138="Alto",3,I138="Medio",2,I138="Basso",1),_xlfn.IFS(J138="Alto",3,J138="Medio",2,J138="Basso",1))*MAX(_xlfn.IFS(K138="Alto",3,K138="Medio",2,K138="Basso",1),_xlfn.IFS(L138="Alto",3,L138="Medio",2,L138="Basso",1),_xlfn.IFS(M138="Alto",3,M138="Medio",2,M138="Basso",1))=3,MAX(_xlfn.IFS(H138="Alto",3,H138="Medio",2,H138="Basso",1),_xlfn.IFS(I138="Alto",3,I138="Medio",2,I138="Basso",1),_xlfn.IFS(J138="Alto",3,J138="Medio",2,J138="Basso",1))*MAX(_xlfn.IFS(K138="Alto",3,K138="Medio",2,K138="Basso",1),_xlfn.IFS(L138="Alto",3,L138="Medio",2,L138="Basso",1),_xlfn.IFS(M138="Alto",3,M138="Medio",2,M138="Basso",1))=4),"Medio","Alto"))</f>
        <v>#NAME?</v>
      </c>
      <c r="O138" s="10" t="s">
        <v>655</v>
      </c>
      <c r="P138" s="59" t="s">
        <v>130</v>
      </c>
      <c r="Q138" s="59" t="e">
        <f ca="1">IF(N138="Alto",3,IF(N138="Medio",2,1))*IF(P138="Adeguato",1,IF(P138="Migliorabile",2,3))</f>
        <v>#NAME?</v>
      </c>
      <c r="R138" s="59" t="e">
        <f ca="1">IF(Q138&gt;6,"Alto",IF(Q138&lt;3,"Basso","Medio"))</f>
        <v>#NAME?</v>
      </c>
      <c r="S138" s="93" t="s">
        <v>664</v>
      </c>
      <c r="T138" s="10" t="s">
        <v>666</v>
      </c>
      <c r="U138" s="10" t="s">
        <v>654</v>
      </c>
    </row>
    <row r="139" spans="1:21" ht="35.1" customHeight="1">
      <c r="A139" s="111"/>
      <c r="B139" s="122"/>
      <c r="C139" s="122"/>
      <c r="D139" s="124"/>
      <c r="E139" s="55" t="s">
        <v>152</v>
      </c>
      <c r="F139" s="74" t="s">
        <v>597</v>
      </c>
      <c r="G139" s="74" t="s">
        <v>636</v>
      </c>
      <c r="H139" s="59" t="s">
        <v>92</v>
      </c>
      <c r="I139" s="59" t="s">
        <v>92</v>
      </c>
      <c r="J139" s="59" t="s">
        <v>92</v>
      </c>
      <c r="K139" s="59" t="s">
        <v>92</v>
      </c>
      <c r="L139" s="59" t="s">
        <v>92</v>
      </c>
      <c r="M139" s="59" t="s">
        <v>92</v>
      </c>
      <c r="N139" s="59" t="e">
        <f t="shared" ref="N139:N207" ca="1" si="9">IF((MAX(_xlfn.IFS(H139="Alto",3,H139="Medio",2,H139="Basso",1),_xlfn.IFS(I139="Alto",3,I139="Medio",2,I139="Basso",1),_xlfn.IFS(J139="Alto",3,J139="Medio",2,J139="Basso",1))*MAX(_xlfn.IFS(K139="Alto",3,K139="Medio",2,K139="Basso",1),_xlfn.IFS(L139="Alto",3,L139="Medio",2,L139="Basso",1),_xlfn.IFS(M139="Alto",3,M139="Medio",2,M139="Basso",1))&lt;3),"Basso",IF(OR(MAX(_xlfn.IFS(H139="Alto",3,H139="Medio",2,H139="Basso",1),_xlfn.IFS(I139="Alto",3,I139="Medio",2,I139="Basso",1),_xlfn.IFS(J139="Alto",3,J139="Medio",2,J139="Basso",1))*MAX(_xlfn.IFS(K139="Alto",3,K139="Medio",2,K139="Basso",1),_xlfn.IFS(L139="Alto",3,L139="Medio",2,L139="Basso",1),_xlfn.IFS(M139="Alto",3,M139="Medio",2,M139="Basso",1))=3,MAX(_xlfn.IFS(H139="Alto",3,H139="Medio",2,H139="Basso",1),_xlfn.IFS(I139="Alto",3,I139="Medio",2,I139="Basso",1),_xlfn.IFS(J139="Alto",3,J139="Medio",2,J139="Basso",1))*MAX(_xlfn.IFS(K139="Alto",3,K139="Medio",2,K139="Basso",1),_xlfn.IFS(L139="Alto",3,L139="Medio",2,L139="Basso",1),_xlfn.IFS(M139="Alto",3,M139="Medio",2,M139="Basso",1))=4),"Medio","Alto"))</f>
        <v>#NAME?</v>
      </c>
      <c r="O139" s="10" t="s">
        <v>655</v>
      </c>
      <c r="P139" s="59" t="s">
        <v>130</v>
      </c>
      <c r="Q139" s="59" t="e">
        <f t="shared" ref="Q139:Q208" ca="1" si="10">IF(N139="Alto",3,IF(N139="Medio",2,1))*IF(P139="Adeguato",1,IF(P139="Migliorabile",2,3))</f>
        <v>#NAME?</v>
      </c>
      <c r="R139" s="59" t="e">
        <f t="shared" ref="R139:R208" ca="1" si="11">IF(Q139&gt;6,"Alto",IF(Q139&lt;3,"Basso","Medio"))</f>
        <v>#NAME?</v>
      </c>
      <c r="S139" s="93" t="s">
        <v>664</v>
      </c>
      <c r="T139" s="10" t="s">
        <v>666</v>
      </c>
      <c r="U139" s="10" t="s">
        <v>654</v>
      </c>
    </row>
    <row r="140" spans="1:21" ht="35.1" customHeight="1">
      <c r="A140" s="111"/>
      <c r="B140" s="122"/>
      <c r="C140" s="122"/>
      <c r="D140" s="124"/>
      <c r="E140" s="55" t="s">
        <v>153</v>
      </c>
      <c r="F140" s="74" t="s">
        <v>597</v>
      </c>
      <c r="G140" s="74" t="s">
        <v>636</v>
      </c>
      <c r="H140" s="59" t="s">
        <v>92</v>
      </c>
      <c r="I140" s="59" t="s">
        <v>92</v>
      </c>
      <c r="J140" s="59" t="s">
        <v>92</v>
      </c>
      <c r="K140" s="59" t="s">
        <v>92</v>
      </c>
      <c r="L140" s="59" t="s">
        <v>92</v>
      </c>
      <c r="M140" s="59" t="s">
        <v>92</v>
      </c>
      <c r="N140" s="59" t="e">
        <f t="shared" ca="1" si="9"/>
        <v>#NAME?</v>
      </c>
      <c r="O140" s="10" t="s">
        <v>655</v>
      </c>
      <c r="P140" s="59" t="s">
        <v>130</v>
      </c>
      <c r="Q140" s="59" t="e">
        <f t="shared" ca="1" si="10"/>
        <v>#NAME?</v>
      </c>
      <c r="R140" s="59" t="e">
        <f t="shared" ca="1" si="11"/>
        <v>#NAME?</v>
      </c>
      <c r="S140" s="93" t="s">
        <v>664</v>
      </c>
      <c r="T140" s="10" t="s">
        <v>666</v>
      </c>
      <c r="U140" s="10" t="s">
        <v>654</v>
      </c>
    </row>
    <row r="141" spans="1:21" ht="35.1" customHeight="1">
      <c r="A141" s="111"/>
      <c r="B141" s="122"/>
      <c r="C141" s="122"/>
      <c r="D141" s="124"/>
      <c r="E141" s="55" t="s">
        <v>605</v>
      </c>
      <c r="F141" s="74" t="s">
        <v>597</v>
      </c>
      <c r="G141" s="74" t="s">
        <v>636</v>
      </c>
      <c r="H141" s="59" t="s">
        <v>92</v>
      </c>
      <c r="I141" s="59" t="s">
        <v>92</v>
      </c>
      <c r="J141" s="59" t="s">
        <v>92</v>
      </c>
      <c r="K141" s="59" t="s">
        <v>92</v>
      </c>
      <c r="L141" s="59" t="s">
        <v>92</v>
      </c>
      <c r="M141" s="59" t="s">
        <v>92</v>
      </c>
      <c r="N141" s="59" t="e">
        <f t="shared" ca="1" si="9"/>
        <v>#NAME?</v>
      </c>
      <c r="O141" s="10" t="s">
        <v>655</v>
      </c>
      <c r="P141" s="59" t="s">
        <v>130</v>
      </c>
      <c r="Q141" s="59" t="e">
        <f t="shared" ca="1" si="10"/>
        <v>#NAME?</v>
      </c>
      <c r="R141" s="59" t="e">
        <f t="shared" ca="1" si="11"/>
        <v>#NAME?</v>
      </c>
      <c r="S141" s="93" t="s">
        <v>664</v>
      </c>
      <c r="T141" s="10" t="s">
        <v>666</v>
      </c>
      <c r="U141" s="10" t="s">
        <v>654</v>
      </c>
    </row>
    <row r="142" spans="1:21" ht="35.1" customHeight="1">
      <c r="A142" s="111"/>
      <c r="B142" s="122"/>
      <c r="C142" s="122"/>
      <c r="D142" s="124"/>
      <c r="E142" s="55" t="s">
        <v>154</v>
      </c>
      <c r="F142" s="74" t="s">
        <v>597</v>
      </c>
      <c r="G142" s="74" t="s">
        <v>636</v>
      </c>
      <c r="H142" s="59" t="s">
        <v>92</v>
      </c>
      <c r="I142" s="59" t="s">
        <v>92</v>
      </c>
      <c r="J142" s="59" t="s">
        <v>92</v>
      </c>
      <c r="K142" s="59" t="s">
        <v>92</v>
      </c>
      <c r="L142" s="59" t="s">
        <v>92</v>
      </c>
      <c r="M142" s="59" t="s">
        <v>92</v>
      </c>
      <c r="N142" s="59" t="e">
        <f t="shared" ca="1" si="9"/>
        <v>#NAME?</v>
      </c>
      <c r="O142" s="10" t="s">
        <v>655</v>
      </c>
      <c r="P142" s="59" t="s">
        <v>130</v>
      </c>
      <c r="Q142" s="59" t="e">
        <f t="shared" ca="1" si="10"/>
        <v>#NAME?</v>
      </c>
      <c r="R142" s="59" t="e">
        <f t="shared" ca="1" si="11"/>
        <v>#NAME?</v>
      </c>
      <c r="S142" s="93" t="s">
        <v>664</v>
      </c>
      <c r="T142" s="10" t="s">
        <v>666</v>
      </c>
      <c r="U142" s="10" t="s">
        <v>654</v>
      </c>
    </row>
    <row r="143" spans="1:21" ht="35.1" customHeight="1">
      <c r="A143" s="111"/>
      <c r="B143" s="122"/>
      <c r="C143" s="122"/>
      <c r="D143" s="124"/>
      <c r="E143" s="55" t="s">
        <v>155</v>
      </c>
      <c r="F143" s="74" t="s">
        <v>597</v>
      </c>
      <c r="G143" s="74" t="s">
        <v>636</v>
      </c>
      <c r="H143" s="59" t="s">
        <v>92</v>
      </c>
      <c r="I143" s="59" t="s">
        <v>92</v>
      </c>
      <c r="J143" s="59" t="s">
        <v>92</v>
      </c>
      <c r="K143" s="59" t="s">
        <v>92</v>
      </c>
      <c r="L143" s="59" t="s">
        <v>92</v>
      </c>
      <c r="M143" s="59" t="s">
        <v>92</v>
      </c>
      <c r="N143" s="59" t="e">
        <f t="shared" ca="1" si="9"/>
        <v>#NAME?</v>
      </c>
      <c r="O143" s="10" t="s">
        <v>655</v>
      </c>
      <c r="P143" s="59" t="s">
        <v>130</v>
      </c>
      <c r="Q143" s="59" t="e">
        <f t="shared" ca="1" si="10"/>
        <v>#NAME?</v>
      </c>
      <c r="R143" s="59" t="e">
        <f t="shared" ca="1" si="11"/>
        <v>#NAME?</v>
      </c>
      <c r="S143" s="93" t="s">
        <v>664</v>
      </c>
      <c r="T143" s="10" t="s">
        <v>666</v>
      </c>
      <c r="U143" s="10" t="s">
        <v>654</v>
      </c>
    </row>
    <row r="144" spans="1:21" ht="35.1" customHeight="1">
      <c r="A144" s="111"/>
      <c r="B144" s="122"/>
      <c r="C144" s="122"/>
      <c r="D144" s="124"/>
      <c r="E144" s="55" t="s">
        <v>192</v>
      </c>
      <c r="F144" s="74" t="s">
        <v>597</v>
      </c>
      <c r="G144" s="74" t="s">
        <v>636</v>
      </c>
      <c r="H144" s="59" t="s">
        <v>92</v>
      </c>
      <c r="I144" s="59" t="s">
        <v>92</v>
      </c>
      <c r="J144" s="59" t="s">
        <v>92</v>
      </c>
      <c r="K144" s="59" t="s">
        <v>92</v>
      </c>
      <c r="L144" s="59" t="s">
        <v>92</v>
      </c>
      <c r="M144" s="59" t="s">
        <v>92</v>
      </c>
      <c r="N144" s="59" t="e">
        <f t="shared" ca="1" si="9"/>
        <v>#NAME?</v>
      </c>
      <c r="O144" s="10" t="s">
        <v>655</v>
      </c>
      <c r="P144" s="59" t="s">
        <v>130</v>
      </c>
      <c r="Q144" s="59" t="e">
        <f t="shared" ca="1" si="10"/>
        <v>#NAME?</v>
      </c>
      <c r="R144" s="59" t="e">
        <f t="shared" ca="1" si="11"/>
        <v>#NAME?</v>
      </c>
      <c r="S144" s="93" t="s">
        <v>664</v>
      </c>
      <c r="T144" s="10" t="s">
        <v>666</v>
      </c>
      <c r="U144" s="10" t="s">
        <v>654</v>
      </c>
    </row>
    <row r="145" spans="1:21" ht="51" customHeight="1">
      <c r="A145" s="111"/>
      <c r="B145" s="122"/>
      <c r="C145" s="122"/>
      <c r="D145" s="124"/>
      <c r="E145" s="55" t="s">
        <v>156</v>
      </c>
      <c r="F145" s="74" t="s">
        <v>594</v>
      </c>
      <c r="G145" s="74" t="s">
        <v>636</v>
      </c>
      <c r="H145" s="59" t="s">
        <v>92</v>
      </c>
      <c r="I145" s="59" t="s">
        <v>92</v>
      </c>
      <c r="J145" s="59" t="s">
        <v>92</v>
      </c>
      <c r="K145" s="59" t="s">
        <v>92</v>
      </c>
      <c r="L145" s="59" t="s">
        <v>92</v>
      </c>
      <c r="M145" s="59" t="s">
        <v>92</v>
      </c>
      <c r="N145" s="59" t="e">
        <f t="shared" ca="1" si="9"/>
        <v>#NAME?</v>
      </c>
      <c r="O145" s="10" t="s">
        <v>655</v>
      </c>
      <c r="P145" s="59" t="s">
        <v>130</v>
      </c>
      <c r="Q145" s="59" t="e">
        <f t="shared" ca="1" si="10"/>
        <v>#NAME?</v>
      </c>
      <c r="R145" s="59" t="e">
        <f t="shared" ca="1" si="11"/>
        <v>#NAME?</v>
      </c>
      <c r="S145" s="93" t="s">
        <v>664</v>
      </c>
      <c r="T145" s="10" t="s">
        <v>666</v>
      </c>
      <c r="U145" s="10" t="s">
        <v>654</v>
      </c>
    </row>
    <row r="146" spans="1:21" ht="35.1" customHeight="1">
      <c r="A146" s="111"/>
      <c r="B146" s="122"/>
      <c r="C146" s="122"/>
      <c r="D146" s="124"/>
      <c r="E146" s="55" t="s">
        <v>157</v>
      </c>
      <c r="F146" s="74" t="s">
        <v>594</v>
      </c>
      <c r="G146" s="74" t="s">
        <v>636</v>
      </c>
      <c r="H146" s="59" t="s">
        <v>92</v>
      </c>
      <c r="I146" s="59" t="s">
        <v>92</v>
      </c>
      <c r="J146" s="59" t="s">
        <v>92</v>
      </c>
      <c r="K146" s="59" t="s">
        <v>92</v>
      </c>
      <c r="L146" s="59" t="s">
        <v>92</v>
      </c>
      <c r="M146" s="59" t="s">
        <v>92</v>
      </c>
      <c r="N146" s="59" t="e">
        <f t="shared" ca="1" si="9"/>
        <v>#NAME?</v>
      </c>
      <c r="O146" s="10" t="s">
        <v>655</v>
      </c>
      <c r="P146" s="59" t="s">
        <v>130</v>
      </c>
      <c r="Q146" s="59" t="e">
        <f t="shared" ca="1" si="10"/>
        <v>#NAME?</v>
      </c>
      <c r="R146" s="59" t="e">
        <f t="shared" ca="1" si="11"/>
        <v>#NAME?</v>
      </c>
      <c r="S146" s="93" t="s">
        <v>664</v>
      </c>
      <c r="T146" s="10" t="s">
        <v>666</v>
      </c>
      <c r="U146" s="10" t="s">
        <v>654</v>
      </c>
    </row>
    <row r="147" spans="1:21" ht="57.6" customHeight="1">
      <c r="A147" s="111"/>
      <c r="B147" s="122" t="s">
        <v>244</v>
      </c>
      <c r="C147" s="122" t="s">
        <v>190</v>
      </c>
      <c r="D147" s="124" t="s">
        <v>158</v>
      </c>
      <c r="E147" s="55" t="s">
        <v>159</v>
      </c>
      <c r="F147" s="74" t="s">
        <v>597</v>
      </c>
      <c r="G147" s="74" t="s">
        <v>637</v>
      </c>
      <c r="H147" s="59" t="s">
        <v>56</v>
      </c>
      <c r="I147" s="59" t="s">
        <v>56</v>
      </c>
      <c r="J147" s="59" t="s">
        <v>56</v>
      </c>
      <c r="K147" s="59" t="s">
        <v>56</v>
      </c>
      <c r="L147" s="59" t="s">
        <v>56</v>
      </c>
      <c r="M147" s="59" t="s">
        <v>56</v>
      </c>
      <c r="N147" s="59" t="e">
        <f t="shared" ca="1" si="9"/>
        <v>#NAME?</v>
      </c>
      <c r="O147" s="10" t="s">
        <v>655</v>
      </c>
      <c r="P147" s="59" t="s">
        <v>130</v>
      </c>
      <c r="Q147" s="59" t="e">
        <f t="shared" ca="1" si="10"/>
        <v>#NAME?</v>
      </c>
      <c r="R147" s="59" t="e">
        <f t="shared" ca="1" si="11"/>
        <v>#NAME?</v>
      </c>
      <c r="S147" s="93" t="s">
        <v>664</v>
      </c>
      <c r="T147" s="10" t="s">
        <v>666</v>
      </c>
      <c r="U147" s="10" t="s">
        <v>654</v>
      </c>
    </row>
    <row r="148" spans="1:21" ht="60" customHeight="1">
      <c r="A148" s="111"/>
      <c r="B148" s="122"/>
      <c r="C148" s="122"/>
      <c r="D148" s="124"/>
      <c r="E148" s="55" t="s">
        <v>160</v>
      </c>
      <c r="F148" s="74" t="s">
        <v>597</v>
      </c>
      <c r="G148" s="74" t="s">
        <v>637</v>
      </c>
      <c r="H148" s="59" t="s">
        <v>56</v>
      </c>
      <c r="I148" s="59" t="s">
        <v>56</v>
      </c>
      <c r="J148" s="59" t="s">
        <v>56</v>
      </c>
      <c r="K148" s="59" t="s">
        <v>56</v>
      </c>
      <c r="L148" s="59" t="s">
        <v>56</v>
      </c>
      <c r="M148" s="59" t="s">
        <v>56</v>
      </c>
      <c r="N148" s="59" t="e">
        <f t="shared" ca="1" si="9"/>
        <v>#NAME?</v>
      </c>
      <c r="O148" s="10" t="s">
        <v>655</v>
      </c>
      <c r="P148" s="59" t="s">
        <v>130</v>
      </c>
      <c r="Q148" s="59" t="e">
        <f t="shared" ca="1" si="10"/>
        <v>#NAME?</v>
      </c>
      <c r="R148" s="59" t="e">
        <f t="shared" ca="1" si="11"/>
        <v>#NAME?</v>
      </c>
      <c r="S148" s="93" t="s">
        <v>664</v>
      </c>
      <c r="T148" s="10" t="s">
        <v>666</v>
      </c>
      <c r="U148" s="10" t="s">
        <v>654</v>
      </c>
    </row>
    <row r="149" spans="1:21" ht="48.95" customHeight="1">
      <c r="A149" s="111"/>
      <c r="B149" s="122"/>
      <c r="C149" s="122"/>
      <c r="D149" s="124"/>
      <c r="E149" s="55" t="s">
        <v>161</v>
      </c>
      <c r="F149" s="74" t="s">
        <v>597</v>
      </c>
      <c r="G149" s="74" t="s">
        <v>637</v>
      </c>
      <c r="H149" s="59" t="s">
        <v>56</v>
      </c>
      <c r="I149" s="59" t="s">
        <v>56</v>
      </c>
      <c r="J149" s="59" t="s">
        <v>56</v>
      </c>
      <c r="K149" s="59" t="s">
        <v>56</v>
      </c>
      <c r="L149" s="59" t="s">
        <v>56</v>
      </c>
      <c r="M149" s="59" t="s">
        <v>56</v>
      </c>
      <c r="N149" s="59" t="e">
        <f t="shared" ca="1" si="9"/>
        <v>#NAME?</v>
      </c>
      <c r="O149" s="10" t="s">
        <v>655</v>
      </c>
      <c r="P149" s="59" t="s">
        <v>130</v>
      </c>
      <c r="Q149" s="59" t="e">
        <f t="shared" ca="1" si="10"/>
        <v>#NAME?</v>
      </c>
      <c r="R149" s="59" t="e">
        <f t="shared" ca="1" si="11"/>
        <v>#NAME?</v>
      </c>
      <c r="S149" s="93" t="s">
        <v>664</v>
      </c>
      <c r="T149" s="10" t="s">
        <v>666</v>
      </c>
      <c r="U149" s="10" t="s">
        <v>654</v>
      </c>
    </row>
    <row r="150" spans="1:21" ht="52.5" customHeight="1">
      <c r="A150" s="111"/>
      <c r="B150" s="122"/>
      <c r="C150" s="122"/>
      <c r="D150" s="124"/>
      <c r="E150" s="55" t="s">
        <v>162</v>
      </c>
      <c r="F150" s="74" t="s">
        <v>606</v>
      </c>
      <c r="G150" s="74" t="s">
        <v>637</v>
      </c>
      <c r="H150" s="59" t="s">
        <v>56</v>
      </c>
      <c r="I150" s="59" t="s">
        <v>56</v>
      </c>
      <c r="J150" s="59" t="s">
        <v>56</v>
      </c>
      <c r="K150" s="59" t="s">
        <v>56</v>
      </c>
      <c r="L150" s="59" t="s">
        <v>56</v>
      </c>
      <c r="M150" s="59" t="s">
        <v>56</v>
      </c>
      <c r="N150" s="59" t="e">
        <f t="shared" ca="1" si="9"/>
        <v>#NAME?</v>
      </c>
      <c r="O150" s="10" t="s">
        <v>655</v>
      </c>
      <c r="P150" s="59" t="s">
        <v>130</v>
      </c>
      <c r="Q150" s="59" t="e">
        <f t="shared" ca="1" si="10"/>
        <v>#NAME?</v>
      </c>
      <c r="R150" s="59" t="e">
        <f t="shared" ca="1" si="11"/>
        <v>#NAME?</v>
      </c>
      <c r="S150" s="93" t="s">
        <v>664</v>
      </c>
      <c r="T150" s="10" t="s">
        <v>666</v>
      </c>
      <c r="U150" s="10" t="s">
        <v>654</v>
      </c>
    </row>
    <row r="151" spans="1:21" ht="72.599999999999994" customHeight="1">
      <c r="A151" s="111"/>
      <c r="B151" s="122"/>
      <c r="C151" s="122"/>
      <c r="D151" s="124"/>
      <c r="E151" s="55" t="s">
        <v>163</v>
      </c>
      <c r="F151" s="74" t="s">
        <v>597</v>
      </c>
      <c r="G151" s="74" t="s">
        <v>637</v>
      </c>
      <c r="H151" s="59" t="s">
        <v>56</v>
      </c>
      <c r="I151" s="59" t="s">
        <v>56</v>
      </c>
      <c r="J151" s="59" t="s">
        <v>56</v>
      </c>
      <c r="K151" s="59" t="s">
        <v>56</v>
      </c>
      <c r="L151" s="59" t="s">
        <v>56</v>
      </c>
      <c r="M151" s="59" t="s">
        <v>56</v>
      </c>
      <c r="N151" s="59" t="e">
        <f t="shared" ca="1" si="9"/>
        <v>#NAME?</v>
      </c>
      <c r="O151" s="10" t="s">
        <v>655</v>
      </c>
      <c r="P151" s="59" t="s">
        <v>130</v>
      </c>
      <c r="Q151" s="59" t="e">
        <f t="shared" ca="1" si="10"/>
        <v>#NAME?</v>
      </c>
      <c r="R151" s="59" t="e">
        <f t="shared" ca="1" si="11"/>
        <v>#NAME?</v>
      </c>
      <c r="S151" s="93" t="s">
        <v>664</v>
      </c>
      <c r="T151" s="10" t="s">
        <v>666</v>
      </c>
      <c r="U151" s="10" t="s">
        <v>654</v>
      </c>
    </row>
    <row r="152" spans="1:21" ht="62.45" customHeight="1">
      <c r="A152" s="111"/>
      <c r="B152" s="122"/>
      <c r="C152" s="122"/>
      <c r="D152" s="124"/>
      <c r="E152" s="56" t="s">
        <v>164</v>
      </c>
      <c r="F152" s="74" t="s">
        <v>607</v>
      </c>
      <c r="G152" s="74" t="s">
        <v>637</v>
      </c>
      <c r="H152" s="59" t="s">
        <v>56</v>
      </c>
      <c r="I152" s="59" t="s">
        <v>56</v>
      </c>
      <c r="J152" s="59" t="s">
        <v>56</v>
      </c>
      <c r="K152" s="59" t="s">
        <v>56</v>
      </c>
      <c r="L152" s="59" t="s">
        <v>56</v>
      </c>
      <c r="M152" s="59" t="s">
        <v>56</v>
      </c>
      <c r="N152" s="59" t="e">
        <f t="shared" ca="1" si="9"/>
        <v>#NAME?</v>
      </c>
      <c r="O152" s="10" t="s">
        <v>655</v>
      </c>
      <c r="P152" s="59" t="s">
        <v>130</v>
      </c>
      <c r="Q152" s="59" t="e">
        <f t="shared" ca="1" si="10"/>
        <v>#NAME?</v>
      </c>
      <c r="R152" s="59" t="e">
        <f t="shared" ca="1" si="11"/>
        <v>#NAME?</v>
      </c>
      <c r="S152" s="93" t="s">
        <v>664</v>
      </c>
      <c r="T152" s="10" t="s">
        <v>666</v>
      </c>
      <c r="U152" s="10" t="s">
        <v>654</v>
      </c>
    </row>
    <row r="153" spans="1:21" ht="57.6" customHeight="1">
      <c r="A153" s="111"/>
      <c r="B153" s="122"/>
      <c r="C153" s="122"/>
      <c r="D153" s="124"/>
      <c r="E153" s="56" t="s">
        <v>165</v>
      </c>
      <c r="F153" s="74" t="s">
        <v>607</v>
      </c>
      <c r="G153" s="74" t="s">
        <v>637</v>
      </c>
      <c r="H153" s="59" t="s">
        <v>56</v>
      </c>
      <c r="I153" s="59" t="s">
        <v>56</v>
      </c>
      <c r="J153" s="59" t="s">
        <v>56</v>
      </c>
      <c r="K153" s="59" t="s">
        <v>56</v>
      </c>
      <c r="L153" s="59" t="s">
        <v>56</v>
      </c>
      <c r="M153" s="59" t="s">
        <v>56</v>
      </c>
      <c r="N153" s="59" t="e">
        <f t="shared" ca="1" si="9"/>
        <v>#NAME?</v>
      </c>
      <c r="O153" s="10" t="s">
        <v>655</v>
      </c>
      <c r="P153" s="59" t="s">
        <v>130</v>
      </c>
      <c r="Q153" s="59" t="e">
        <f t="shared" ca="1" si="10"/>
        <v>#NAME?</v>
      </c>
      <c r="R153" s="59" t="e">
        <f t="shared" ca="1" si="11"/>
        <v>#NAME?</v>
      </c>
      <c r="S153" s="93" t="s">
        <v>664</v>
      </c>
      <c r="T153" s="10" t="s">
        <v>666</v>
      </c>
      <c r="U153" s="10" t="s">
        <v>654</v>
      </c>
    </row>
    <row r="154" spans="1:21" ht="35.1" customHeight="1">
      <c r="A154" s="111"/>
      <c r="B154" s="122"/>
      <c r="C154" s="122"/>
      <c r="D154" s="124"/>
      <c r="E154" s="56" t="s">
        <v>166</v>
      </c>
      <c r="F154" s="74" t="s">
        <v>607</v>
      </c>
      <c r="G154" s="74" t="s">
        <v>636</v>
      </c>
      <c r="H154" s="59" t="s">
        <v>92</v>
      </c>
      <c r="I154" s="59" t="s">
        <v>92</v>
      </c>
      <c r="J154" s="59" t="s">
        <v>92</v>
      </c>
      <c r="K154" s="59" t="s">
        <v>92</v>
      </c>
      <c r="L154" s="59" t="s">
        <v>92</v>
      </c>
      <c r="M154" s="59" t="s">
        <v>92</v>
      </c>
      <c r="N154" s="59" t="e">
        <f t="shared" ca="1" si="9"/>
        <v>#NAME?</v>
      </c>
      <c r="O154" s="10" t="s">
        <v>655</v>
      </c>
      <c r="P154" s="59" t="s">
        <v>130</v>
      </c>
      <c r="Q154" s="59" t="e">
        <f t="shared" ca="1" si="10"/>
        <v>#NAME?</v>
      </c>
      <c r="R154" s="59" t="e">
        <f t="shared" ca="1" si="11"/>
        <v>#NAME?</v>
      </c>
      <c r="S154" s="93" t="s">
        <v>664</v>
      </c>
      <c r="T154" s="10" t="s">
        <v>666</v>
      </c>
      <c r="U154" s="10" t="s">
        <v>654</v>
      </c>
    </row>
    <row r="155" spans="1:21" ht="35.1" customHeight="1">
      <c r="A155" s="111"/>
      <c r="B155" s="122"/>
      <c r="C155" s="122"/>
      <c r="D155" s="124"/>
      <c r="E155" s="56" t="s">
        <v>167</v>
      </c>
      <c r="F155" s="74" t="s">
        <v>607</v>
      </c>
      <c r="G155" s="74" t="s">
        <v>636</v>
      </c>
      <c r="H155" s="59" t="s">
        <v>92</v>
      </c>
      <c r="I155" s="59" t="s">
        <v>92</v>
      </c>
      <c r="J155" s="59" t="s">
        <v>92</v>
      </c>
      <c r="K155" s="59" t="s">
        <v>92</v>
      </c>
      <c r="L155" s="59" t="s">
        <v>92</v>
      </c>
      <c r="M155" s="59" t="s">
        <v>92</v>
      </c>
      <c r="N155" s="59" t="e">
        <f t="shared" ca="1" si="9"/>
        <v>#NAME?</v>
      </c>
      <c r="O155" s="10" t="s">
        <v>655</v>
      </c>
      <c r="P155" s="59" t="s">
        <v>130</v>
      </c>
      <c r="Q155" s="59" t="e">
        <f t="shared" ca="1" si="10"/>
        <v>#NAME?</v>
      </c>
      <c r="R155" s="59" t="e">
        <f t="shared" ca="1" si="11"/>
        <v>#NAME?</v>
      </c>
      <c r="S155" s="93" t="s">
        <v>664</v>
      </c>
      <c r="T155" s="10" t="s">
        <v>666</v>
      </c>
      <c r="U155" s="10" t="s">
        <v>654</v>
      </c>
    </row>
    <row r="156" spans="1:21" ht="35.1" customHeight="1">
      <c r="A156" s="111"/>
      <c r="B156" s="122"/>
      <c r="C156" s="122"/>
      <c r="D156" s="124"/>
      <c r="E156" s="56" t="s">
        <v>168</v>
      </c>
      <c r="F156" s="74" t="s">
        <v>597</v>
      </c>
      <c r="G156" s="74" t="s">
        <v>636</v>
      </c>
      <c r="H156" s="59" t="s">
        <v>92</v>
      </c>
      <c r="I156" s="59" t="s">
        <v>92</v>
      </c>
      <c r="J156" s="59" t="s">
        <v>92</v>
      </c>
      <c r="K156" s="59" t="s">
        <v>92</v>
      </c>
      <c r="L156" s="59" t="s">
        <v>92</v>
      </c>
      <c r="M156" s="59" t="s">
        <v>92</v>
      </c>
      <c r="N156" s="59" t="e">
        <f t="shared" ca="1" si="9"/>
        <v>#NAME?</v>
      </c>
      <c r="O156" s="10" t="s">
        <v>655</v>
      </c>
      <c r="P156" s="59" t="s">
        <v>130</v>
      </c>
      <c r="Q156" s="59" t="e">
        <f t="shared" ca="1" si="10"/>
        <v>#NAME?</v>
      </c>
      <c r="R156" s="59" t="e">
        <f t="shared" ca="1" si="11"/>
        <v>#NAME?</v>
      </c>
      <c r="S156" s="93" t="s">
        <v>664</v>
      </c>
      <c r="T156" s="10" t="s">
        <v>666</v>
      </c>
      <c r="U156" s="10" t="s">
        <v>654</v>
      </c>
    </row>
    <row r="157" spans="1:21" ht="35.1" customHeight="1">
      <c r="A157" s="111"/>
      <c r="B157" s="122"/>
      <c r="C157" s="122"/>
      <c r="D157" s="124"/>
      <c r="E157" s="56" t="s">
        <v>169</v>
      </c>
      <c r="F157" s="74" t="s">
        <v>606</v>
      </c>
      <c r="G157" s="74" t="s">
        <v>621</v>
      </c>
      <c r="H157" s="59" t="s">
        <v>92</v>
      </c>
      <c r="I157" s="59" t="s">
        <v>92</v>
      </c>
      <c r="J157" s="59" t="s">
        <v>92</v>
      </c>
      <c r="K157" s="59" t="s">
        <v>92</v>
      </c>
      <c r="L157" s="59" t="s">
        <v>92</v>
      </c>
      <c r="M157" s="59" t="s">
        <v>92</v>
      </c>
      <c r="N157" s="59" t="e">
        <f t="shared" ca="1" si="9"/>
        <v>#NAME?</v>
      </c>
      <c r="O157" s="10" t="s">
        <v>655</v>
      </c>
      <c r="P157" s="59" t="s">
        <v>130</v>
      </c>
      <c r="Q157" s="59" t="e">
        <f t="shared" ca="1" si="10"/>
        <v>#NAME?</v>
      </c>
      <c r="R157" s="59" t="e">
        <f t="shared" ca="1" si="11"/>
        <v>#NAME?</v>
      </c>
      <c r="S157" s="93" t="s">
        <v>664</v>
      </c>
      <c r="T157" s="10" t="s">
        <v>666</v>
      </c>
      <c r="U157" s="10" t="s">
        <v>654</v>
      </c>
    </row>
    <row r="158" spans="1:21" ht="35.1" customHeight="1">
      <c r="A158" s="111"/>
      <c r="B158" s="122"/>
      <c r="C158" s="122"/>
      <c r="D158" s="124"/>
      <c r="E158" s="56" t="s">
        <v>170</v>
      </c>
      <c r="F158" s="74" t="s">
        <v>594</v>
      </c>
      <c r="G158" s="74" t="s">
        <v>621</v>
      </c>
      <c r="H158" s="59" t="s">
        <v>92</v>
      </c>
      <c r="I158" s="59" t="s">
        <v>92</v>
      </c>
      <c r="J158" s="59" t="s">
        <v>92</v>
      </c>
      <c r="K158" s="59" t="s">
        <v>92</v>
      </c>
      <c r="L158" s="59" t="s">
        <v>92</v>
      </c>
      <c r="M158" s="59" t="s">
        <v>92</v>
      </c>
      <c r="N158" s="59" t="e">
        <f t="shared" ca="1" si="9"/>
        <v>#NAME?</v>
      </c>
      <c r="O158" s="10" t="s">
        <v>655</v>
      </c>
      <c r="P158" s="59" t="s">
        <v>130</v>
      </c>
      <c r="Q158" s="59" t="e">
        <f t="shared" ca="1" si="10"/>
        <v>#NAME?</v>
      </c>
      <c r="R158" s="59" t="e">
        <f t="shared" ca="1" si="11"/>
        <v>#NAME?</v>
      </c>
      <c r="S158" s="93" t="s">
        <v>664</v>
      </c>
      <c r="T158" s="10" t="s">
        <v>666</v>
      </c>
      <c r="U158" s="10" t="s">
        <v>654</v>
      </c>
    </row>
    <row r="159" spans="1:21" ht="35.1" customHeight="1">
      <c r="A159" s="111"/>
      <c r="B159" s="122"/>
      <c r="C159" s="122"/>
      <c r="D159" s="124"/>
      <c r="E159" s="56" t="s">
        <v>171</v>
      </c>
      <c r="F159" s="74" t="s">
        <v>594</v>
      </c>
      <c r="G159" s="74" t="s">
        <v>638</v>
      </c>
      <c r="H159" s="59" t="s">
        <v>92</v>
      </c>
      <c r="I159" s="59" t="s">
        <v>56</v>
      </c>
      <c r="J159" s="59" t="s">
        <v>56</v>
      </c>
      <c r="K159" s="59" t="s">
        <v>56</v>
      </c>
      <c r="L159" s="59" t="s">
        <v>56</v>
      </c>
      <c r="M159" s="59" t="s">
        <v>56</v>
      </c>
      <c r="N159" s="59" t="e">
        <f t="shared" ca="1" si="9"/>
        <v>#NAME?</v>
      </c>
      <c r="O159" s="10" t="s">
        <v>655</v>
      </c>
      <c r="P159" s="59" t="s">
        <v>130</v>
      </c>
      <c r="Q159" s="59" t="e">
        <f t="shared" ca="1" si="10"/>
        <v>#NAME?</v>
      </c>
      <c r="R159" s="59" t="e">
        <f t="shared" ca="1" si="11"/>
        <v>#NAME?</v>
      </c>
      <c r="S159" s="93" t="s">
        <v>664</v>
      </c>
      <c r="T159" s="10" t="s">
        <v>666</v>
      </c>
      <c r="U159" s="10" t="s">
        <v>654</v>
      </c>
    </row>
    <row r="160" spans="1:21" ht="35.1" customHeight="1">
      <c r="A160" s="111"/>
      <c r="B160" s="122" t="s">
        <v>245</v>
      </c>
      <c r="C160" s="122" t="s">
        <v>190</v>
      </c>
      <c r="D160" s="124" t="s">
        <v>172</v>
      </c>
      <c r="E160" s="56" t="s">
        <v>173</v>
      </c>
      <c r="F160" s="74" t="s">
        <v>602</v>
      </c>
      <c r="G160" s="74" t="s">
        <v>634</v>
      </c>
      <c r="H160" s="59" t="s">
        <v>56</v>
      </c>
      <c r="I160" s="59" t="s">
        <v>56</v>
      </c>
      <c r="J160" s="59" t="s">
        <v>56</v>
      </c>
      <c r="K160" s="59" t="s">
        <v>56</v>
      </c>
      <c r="L160" s="59" t="s">
        <v>56</v>
      </c>
      <c r="M160" s="59" t="s">
        <v>56</v>
      </c>
      <c r="N160" s="59" t="e">
        <f t="shared" ca="1" si="9"/>
        <v>#NAME?</v>
      </c>
      <c r="O160" s="10" t="s">
        <v>655</v>
      </c>
      <c r="P160" s="59" t="s">
        <v>130</v>
      </c>
      <c r="Q160" s="59" t="e">
        <f t="shared" ca="1" si="10"/>
        <v>#NAME?</v>
      </c>
      <c r="R160" s="59" t="e">
        <f t="shared" ca="1" si="11"/>
        <v>#NAME?</v>
      </c>
      <c r="S160" s="93" t="s">
        <v>664</v>
      </c>
      <c r="T160" s="10" t="s">
        <v>666</v>
      </c>
      <c r="U160" s="10" t="s">
        <v>654</v>
      </c>
    </row>
    <row r="161" spans="1:21" ht="35.1" customHeight="1">
      <c r="A161" s="111"/>
      <c r="B161" s="122"/>
      <c r="C161" s="122"/>
      <c r="D161" s="124"/>
      <c r="E161" s="60" t="s">
        <v>193</v>
      </c>
      <c r="F161" s="74" t="s">
        <v>597</v>
      </c>
      <c r="G161" s="74" t="s">
        <v>629</v>
      </c>
      <c r="H161" s="59" t="s">
        <v>56</v>
      </c>
      <c r="I161" s="59" t="s">
        <v>56</v>
      </c>
      <c r="J161" s="59" t="s">
        <v>56</v>
      </c>
      <c r="K161" s="59" t="s">
        <v>56</v>
      </c>
      <c r="L161" s="59" t="s">
        <v>56</v>
      </c>
      <c r="M161" s="59" t="s">
        <v>56</v>
      </c>
      <c r="N161" s="59" t="e">
        <f t="shared" ca="1" si="9"/>
        <v>#NAME?</v>
      </c>
      <c r="O161" s="10" t="s">
        <v>655</v>
      </c>
      <c r="P161" s="59" t="s">
        <v>130</v>
      </c>
      <c r="Q161" s="59" t="e">
        <f t="shared" ca="1" si="10"/>
        <v>#NAME?</v>
      </c>
      <c r="R161" s="59" t="e">
        <f t="shared" ca="1" si="11"/>
        <v>#NAME?</v>
      </c>
      <c r="S161" s="93" t="s">
        <v>664</v>
      </c>
      <c r="T161" s="10" t="s">
        <v>666</v>
      </c>
      <c r="U161" s="10" t="s">
        <v>654</v>
      </c>
    </row>
    <row r="162" spans="1:21" ht="35.1" customHeight="1">
      <c r="A162" s="111"/>
      <c r="B162" s="122"/>
      <c r="C162" s="122"/>
      <c r="D162" s="124"/>
      <c r="E162" s="56" t="s">
        <v>174</v>
      </c>
      <c r="F162" s="74" t="s">
        <v>606</v>
      </c>
      <c r="G162" s="74" t="s">
        <v>621</v>
      </c>
      <c r="H162" s="59" t="s">
        <v>56</v>
      </c>
      <c r="I162" s="59" t="s">
        <v>56</v>
      </c>
      <c r="J162" s="59" t="s">
        <v>56</v>
      </c>
      <c r="K162" s="59" t="s">
        <v>56</v>
      </c>
      <c r="L162" s="59" t="s">
        <v>56</v>
      </c>
      <c r="M162" s="59" t="s">
        <v>56</v>
      </c>
      <c r="N162" s="59" t="e">
        <f t="shared" ca="1" si="9"/>
        <v>#NAME?</v>
      </c>
      <c r="O162" s="10" t="s">
        <v>655</v>
      </c>
      <c r="P162" s="59" t="s">
        <v>130</v>
      </c>
      <c r="Q162" s="59" t="e">
        <f t="shared" ca="1" si="10"/>
        <v>#NAME?</v>
      </c>
      <c r="R162" s="59" t="e">
        <f t="shared" ca="1" si="11"/>
        <v>#NAME?</v>
      </c>
      <c r="S162" s="93" t="s">
        <v>664</v>
      </c>
      <c r="T162" s="10" t="s">
        <v>666</v>
      </c>
      <c r="U162" s="10" t="s">
        <v>654</v>
      </c>
    </row>
    <row r="163" spans="1:21" ht="35.1" customHeight="1">
      <c r="A163" s="111"/>
      <c r="B163" s="122"/>
      <c r="C163" s="122"/>
      <c r="D163" s="124"/>
      <c r="E163" s="56" t="s">
        <v>175</v>
      </c>
      <c r="F163" s="74" t="s">
        <v>597</v>
      </c>
      <c r="G163" s="74" t="s">
        <v>639</v>
      </c>
      <c r="H163" s="59" t="s">
        <v>56</v>
      </c>
      <c r="I163" s="59" t="s">
        <v>56</v>
      </c>
      <c r="J163" s="59" t="s">
        <v>56</v>
      </c>
      <c r="K163" s="59" t="s">
        <v>56</v>
      </c>
      <c r="L163" s="59" t="s">
        <v>56</v>
      </c>
      <c r="M163" s="59" t="s">
        <v>56</v>
      </c>
      <c r="N163" s="59" t="e">
        <f t="shared" ca="1" si="9"/>
        <v>#NAME?</v>
      </c>
      <c r="O163" s="10" t="s">
        <v>655</v>
      </c>
      <c r="P163" s="59" t="s">
        <v>130</v>
      </c>
      <c r="Q163" s="59" t="e">
        <f t="shared" ca="1" si="10"/>
        <v>#NAME?</v>
      </c>
      <c r="R163" s="59" t="e">
        <f t="shared" ca="1" si="11"/>
        <v>#NAME?</v>
      </c>
      <c r="S163" s="93" t="s">
        <v>664</v>
      </c>
      <c r="T163" s="10" t="s">
        <v>666</v>
      </c>
      <c r="U163" s="10" t="s">
        <v>654</v>
      </c>
    </row>
    <row r="164" spans="1:21" ht="35.1" customHeight="1">
      <c r="A164" s="111"/>
      <c r="B164" s="122"/>
      <c r="C164" s="122"/>
      <c r="D164" s="124"/>
      <c r="E164" s="56" t="s">
        <v>194</v>
      </c>
      <c r="F164" s="74" t="s">
        <v>602</v>
      </c>
      <c r="G164" s="74" t="s">
        <v>634</v>
      </c>
      <c r="H164" s="59" t="s">
        <v>56</v>
      </c>
      <c r="I164" s="59" t="s">
        <v>56</v>
      </c>
      <c r="J164" s="59" t="s">
        <v>56</v>
      </c>
      <c r="K164" s="59" t="s">
        <v>56</v>
      </c>
      <c r="L164" s="59" t="s">
        <v>56</v>
      </c>
      <c r="M164" s="59" t="s">
        <v>56</v>
      </c>
      <c r="N164" s="59" t="e">
        <f t="shared" ca="1" si="9"/>
        <v>#NAME?</v>
      </c>
      <c r="O164" s="10" t="s">
        <v>655</v>
      </c>
      <c r="P164" s="59" t="s">
        <v>130</v>
      </c>
      <c r="Q164" s="59" t="e">
        <f t="shared" ca="1" si="10"/>
        <v>#NAME?</v>
      </c>
      <c r="R164" s="59" t="e">
        <f t="shared" ca="1" si="11"/>
        <v>#NAME?</v>
      </c>
      <c r="S164" s="93" t="s">
        <v>664</v>
      </c>
      <c r="T164" s="10" t="s">
        <v>666</v>
      </c>
      <c r="U164" s="10" t="s">
        <v>654</v>
      </c>
    </row>
    <row r="165" spans="1:21" ht="35.1" customHeight="1">
      <c r="A165" s="111"/>
      <c r="B165" s="122"/>
      <c r="C165" s="122"/>
      <c r="D165" s="124"/>
      <c r="E165" s="56" t="s">
        <v>176</v>
      </c>
      <c r="F165" s="74" t="s">
        <v>594</v>
      </c>
      <c r="G165" s="74" t="s">
        <v>640</v>
      </c>
      <c r="H165" s="59" t="s">
        <v>92</v>
      </c>
      <c r="I165" s="59" t="s">
        <v>92</v>
      </c>
      <c r="J165" s="59" t="s">
        <v>92</v>
      </c>
      <c r="K165" s="59" t="s">
        <v>92</v>
      </c>
      <c r="L165" s="59" t="s">
        <v>92</v>
      </c>
      <c r="M165" s="59" t="s">
        <v>92</v>
      </c>
      <c r="N165" s="59" t="e">
        <f t="shared" ca="1" si="9"/>
        <v>#NAME?</v>
      </c>
      <c r="O165" s="10" t="s">
        <v>655</v>
      </c>
      <c r="P165" s="59" t="s">
        <v>130</v>
      </c>
      <c r="Q165" s="59" t="e">
        <f t="shared" ca="1" si="10"/>
        <v>#NAME?</v>
      </c>
      <c r="R165" s="59" t="e">
        <f t="shared" ca="1" si="11"/>
        <v>#NAME?</v>
      </c>
      <c r="S165" s="93" t="s">
        <v>664</v>
      </c>
      <c r="T165" s="10" t="s">
        <v>666</v>
      </c>
      <c r="U165" s="10" t="s">
        <v>654</v>
      </c>
    </row>
    <row r="166" spans="1:21" ht="35.1" customHeight="1">
      <c r="A166" s="111"/>
      <c r="B166" s="83" t="s">
        <v>246</v>
      </c>
      <c r="C166" s="83" t="s">
        <v>190</v>
      </c>
      <c r="D166" s="84" t="s">
        <v>177</v>
      </c>
      <c r="E166" s="55" t="s">
        <v>178</v>
      </c>
      <c r="F166" s="74" t="s">
        <v>597</v>
      </c>
      <c r="G166" s="74" t="s">
        <v>641</v>
      </c>
      <c r="H166" s="59" t="s">
        <v>92</v>
      </c>
      <c r="I166" s="59" t="s">
        <v>56</v>
      </c>
      <c r="J166" s="59" t="s">
        <v>56</v>
      </c>
      <c r="K166" s="59" t="s">
        <v>56</v>
      </c>
      <c r="L166" s="59" t="s">
        <v>56</v>
      </c>
      <c r="M166" s="59" t="s">
        <v>56</v>
      </c>
      <c r="N166" s="59" t="e">
        <f t="shared" ca="1" si="9"/>
        <v>#NAME?</v>
      </c>
      <c r="O166" s="10" t="s">
        <v>655</v>
      </c>
      <c r="P166" s="59" t="s">
        <v>130</v>
      </c>
      <c r="Q166" s="59" t="e">
        <f t="shared" ca="1" si="10"/>
        <v>#NAME?</v>
      </c>
      <c r="R166" s="59" t="e">
        <f t="shared" ca="1" si="11"/>
        <v>#NAME?</v>
      </c>
      <c r="S166" s="93" t="s">
        <v>664</v>
      </c>
      <c r="T166" s="10" t="s">
        <v>666</v>
      </c>
      <c r="U166" s="10" t="s">
        <v>654</v>
      </c>
    </row>
    <row r="167" spans="1:21" ht="35.1" customHeight="1">
      <c r="A167" s="111"/>
      <c r="B167" s="107" t="s">
        <v>313</v>
      </c>
      <c r="C167" s="110" t="s">
        <v>190</v>
      </c>
      <c r="D167" s="113" t="s">
        <v>412</v>
      </c>
      <c r="E167" s="56" t="s">
        <v>314</v>
      </c>
      <c r="F167" s="74" t="s">
        <v>597</v>
      </c>
      <c r="G167" s="86" t="s">
        <v>633</v>
      </c>
      <c r="H167" s="59" t="s">
        <v>56</v>
      </c>
      <c r="I167" s="59" t="s">
        <v>56</v>
      </c>
      <c r="J167" s="59" t="s">
        <v>56</v>
      </c>
      <c r="K167" s="59" t="s">
        <v>56</v>
      </c>
      <c r="L167" s="59" t="s">
        <v>56</v>
      </c>
      <c r="M167" s="59" t="s">
        <v>56</v>
      </c>
      <c r="N167" s="59" t="e">
        <f t="shared" ref="N167:N171" ca="1" si="12">IF((MAX(_xlfn.IFS(H167="Alto",3,H167="Medio",2,H167="Basso",1),_xlfn.IFS(I167="Alto",3,I167="Medio",2,I167="Basso",1),_xlfn.IFS(J167="Alto",3,J167="Medio",2,J167="Basso",1))*MAX(_xlfn.IFS(K167="Alto",3,K167="Medio",2,K167="Basso",1),_xlfn.IFS(L167="Alto",3,L167="Medio",2,L167="Basso",1),_xlfn.IFS(M167="Alto",3,M167="Medio",2,M167="Basso",1))&lt;3),"Basso",IF(OR(MAX(_xlfn.IFS(H167="Alto",3,H167="Medio",2,H167="Basso",1),_xlfn.IFS(I167="Alto",3,I167="Medio",2,I167="Basso",1),_xlfn.IFS(J167="Alto",3,J167="Medio",2,J167="Basso",1))*MAX(_xlfn.IFS(K167="Alto",3,K167="Medio",2,K167="Basso",1),_xlfn.IFS(L167="Alto",3,L167="Medio",2,L167="Basso",1),_xlfn.IFS(M167="Alto",3,M167="Medio",2,M167="Basso",1))=3,MAX(_xlfn.IFS(H167="Alto",3,H167="Medio",2,H167="Basso",1),_xlfn.IFS(I167="Alto",3,I167="Medio",2,I167="Basso",1),_xlfn.IFS(J167="Alto",3,J167="Medio",2,J167="Basso",1))*MAX(_xlfn.IFS(K167="Alto",3,K167="Medio",2,K167="Basso",1),_xlfn.IFS(L167="Alto",3,L167="Medio",2,L167="Basso",1),_xlfn.IFS(M167="Alto",3,M167="Medio",2,M167="Basso",1))=4),"Medio","Alto"))</f>
        <v>#NAME?</v>
      </c>
      <c r="O167" s="10" t="s">
        <v>655</v>
      </c>
      <c r="P167" s="59" t="s">
        <v>130</v>
      </c>
      <c r="Q167" s="59" t="e">
        <f t="shared" ref="Q167:Q171" ca="1" si="13">IF(N167="Alto",3,IF(N167="Medio",2,1))*IF(P167="Adeguato",1,IF(P167="Migliorabile",2,3))</f>
        <v>#NAME?</v>
      </c>
      <c r="R167" s="59" t="e">
        <f t="shared" ref="R167:R171" ca="1" si="14">IF(Q167&gt;6,"Alto",IF(Q167&lt;3,"Basso","Medio"))</f>
        <v>#NAME?</v>
      </c>
      <c r="S167" s="93" t="s">
        <v>664</v>
      </c>
      <c r="T167" s="10" t="s">
        <v>666</v>
      </c>
      <c r="U167" s="10" t="s">
        <v>654</v>
      </c>
    </row>
    <row r="168" spans="1:21" ht="85.5" customHeight="1">
      <c r="A168" s="111"/>
      <c r="B168" s="108"/>
      <c r="C168" s="111"/>
      <c r="D168" s="114"/>
      <c r="E168" s="56" t="s">
        <v>423</v>
      </c>
      <c r="F168" s="74" t="s">
        <v>602</v>
      </c>
      <c r="G168" s="74" t="s">
        <v>634</v>
      </c>
      <c r="H168" s="59" t="s">
        <v>56</v>
      </c>
      <c r="I168" s="59" t="s">
        <v>56</v>
      </c>
      <c r="J168" s="59" t="s">
        <v>56</v>
      </c>
      <c r="K168" s="59" t="s">
        <v>56</v>
      </c>
      <c r="L168" s="59" t="s">
        <v>56</v>
      </c>
      <c r="M168" s="59" t="s">
        <v>56</v>
      </c>
      <c r="N168" s="59" t="e">
        <f t="shared" ca="1" si="12"/>
        <v>#NAME?</v>
      </c>
      <c r="O168" s="10" t="s">
        <v>655</v>
      </c>
      <c r="P168" s="59" t="s">
        <v>130</v>
      </c>
      <c r="Q168" s="59" t="e">
        <f t="shared" ca="1" si="13"/>
        <v>#NAME?</v>
      </c>
      <c r="R168" s="59" t="e">
        <f t="shared" ca="1" si="14"/>
        <v>#NAME?</v>
      </c>
      <c r="S168" s="93" t="s">
        <v>664</v>
      </c>
      <c r="T168" s="10" t="s">
        <v>666</v>
      </c>
      <c r="U168" s="10" t="s">
        <v>654</v>
      </c>
    </row>
    <row r="169" spans="1:21" ht="35.1" customHeight="1">
      <c r="A169" s="111"/>
      <c r="B169" s="108"/>
      <c r="C169" s="111"/>
      <c r="D169" s="114"/>
      <c r="E169" s="56" t="s">
        <v>315</v>
      </c>
      <c r="F169" s="74" t="s">
        <v>594</v>
      </c>
      <c r="G169" s="74" t="s">
        <v>624</v>
      </c>
      <c r="H169" s="59" t="s">
        <v>92</v>
      </c>
      <c r="I169" s="59" t="s">
        <v>92</v>
      </c>
      <c r="J169" s="59" t="s">
        <v>92</v>
      </c>
      <c r="K169" s="59" t="s">
        <v>92</v>
      </c>
      <c r="L169" s="59" t="s">
        <v>92</v>
      </c>
      <c r="M169" s="59" t="s">
        <v>92</v>
      </c>
      <c r="N169" s="59" t="e">
        <f t="shared" ca="1" si="12"/>
        <v>#NAME?</v>
      </c>
      <c r="O169" s="10" t="s">
        <v>655</v>
      </c>
      <c r="P169" s="59" t="s">
        <v>130</v>
      </c>
      <c r="Q169" s="59" t="e">
        <f t="shared" ca="1" si="13"/>
        <v>#NAME?</v>
      </c>
      <c r="R169" s="59" t="e">
        <f t="shared" ca="1" si="14"/>
        <v>#NAME?</v>
      </c>
      <c r="S169" s="93" t="s">
        <v>664</v>
      </c>
      <c r="T169" s="10" t="s">
        <v>666</v>
      </c>
      <c r="U169" s="10" t="s">
        <v>654</v>
      </c>
    </row>
    <row r="170" spans="1:21" ht="35.1" customHeight="1">
      <c r="A170" s="111"/>
      <c r="B170" s="108"/>
      <c r="C170" s="111"/>
      <c r="D170" s="114"/>
      <c r="E170" s="56" t="s">
        <v>316</v>
      </c>
      <c r="F170" s="74" t="s">
        <v>602</v>
      </c>
      <c r="G170" s="74" t="s">
        <v>634</v>
      </c>
      <c r="H170" s="59" t="s">
        <v>56</v>
      </c>
      <c r="I170" s="59" t="s">
        <v>56</v>
      </c>
      <c r="J170" s="59" t="s">
        <v>56</v>
      </c>
      <c r="K170" s="59" t="s">
        <v>56</v>
      </c>
      <c r="L170" s="59" t="s">
        <v>56</v>
      </c>
      <c r="M170" s="59" t="s">
        <v>56</v>
      </c>
      <c r="N170" s="59" t="e">
        <f t="shared" ca="1" si="12"/>
        <v>#NAME?</v>
      </c>
      <c r="O170" s="10" t="s">
        <v>655</v>
      </c>
      <c r="P170" s="59" t="s">
        <v>130</v>
      </c>
      <c r="Q170" s="59" t="e">
        <f t="shared" ca="1" si="13"/>
        <v>#NAME?</v>
      </c>
      <c r="R170" s="59" t="e">
        <f t="shared" ca="1" si="14"/>
        <v>#NAME?</v>
      </c>
      <c r="S170" s="93" t="s">
        <v>664</v>
      </c>
      <c r="T170" s="10" t="s">
        <v>666</v>
      </c>
      <c r="U170" s="10" t="s">
        <v>654</v>
      </c>
    </row>
    <row r="171" spans="1:21" ht="35.1" customHeight="1">
      <c r="A171" s="112"/>
      <c r="B171" s="109"/>
      <c r="C171" s="112"/>
      <c r="D171" s="115"/>
      <c r="E171" s="56" t="s">
        <v>395</v>
      </c>
      <c r="F171" s="74" t="s">
        <v>602</v>
      </c>
      <c r="G171" s="74" t="s">
        <v>634</v>
      </c>
      <c r="H171" s="59" t="s">
        <v>56</v>
      </c>
      <c r="I171" s="59" t="s">
        <v>56</v>
      </c>
      <c r="J171" s="59" t="s">
        <v>56</v>
      </c>
      <c r="K171" s="59" t="s">
        <v>56</v>
      </c>
      <c r="L171" s="59" t="s">
        <v>56</v>
      </c>
      <c r="M171" s="59" t="s">
        <v>56</v>
      </c>
      <c r="N171" s="59" t="e">
        <f t="shared" ca="1" si="12"/>
        <v>#NAME?</v>
      </c>
      <c r="O171" s="10" t="s">
        <v>655</v>
      </c>
      <c r="P171" s="59" t="s">
        <v>130</v>
      </c>
      <c r="Q171" s="59" t="e">
        <f t="shared" ca="1" si="13"/>
        <v>#NAME?</v>
      </c>
      <c r="R171" s="59" t="e">
        <f t="shared" ca="1" si="14"/>
        <v>#NAME?</v>
      </c>
      <c r="S171" s="93" t="s">
        <v>664</v>
      </c>
      <c r="T171" s="10" t="s">
        <v>666</v>
      </c>
      <c r="U171" s="10" t="s">
        <v>654</v>
      </c>
    </row>
    <row r="172" spans="1:21" ht="35.1" customHeight="1">
      <c r="A172" s="110" t="s">
        <v>591</v>
      </c>
      <c r="B172" s="122" t="s">
        <v>247</v>
      </c>
      <c r="C172" s="122" t="s">
        <v>242</v>
      </c>
      <c r="D172" s="125" t="s">
        <v>179</v>
      </c>
      <c r="E172" s="56" t="s">
        <v>195</v>
      </c>
      <c r="F172" s="74" t="s">
        <v>597</v>
      </c>
      <c r="G172" s="86" t="s">
        <v>633</v>
      </c>
      <c r="H172" s="59" t="s">
        <v>56</v>
      </c>
      <c r="I172" s="59" t="s">
        <v>56</v>
      </c>
      <c r="J172" s="59" t="s">
        <v>56</v>
      </c>
      <c r="K172" s="59" t="s">
        <v>56</v>
      </c>
      <c r="L172" s="59" t="s">
        <v>56</v>
      </c>
      <c r="M172" s="59" t="s">
        <v>56</v>
      </c>
      <c r="N172" s="59" t="e">
        <f t="shared" ca="1" si="9"/>
        <v>#NAME?</v>
      </c>
      <c r="O172" s="10" t="s">
        <v>655</v>
      </c>
      <c r="P172" s="59" t="s">
        <v>130</v>
      </c>
      <c r="Q172" s="59" t="e">
        <f t="shared" ca="1" si="10"/>
        <v>#NAME?</v>
      </c>
      <c r="R172" s="59" t="e">
        <f t="shared" ca="1" si="11"/>
        <v>#NAME?</v>
      </c>
      <c r="S172" s="93" t="s">
        <v>664</v>
      </c>
      <c r="T172" s="10" t="s">
        <v>666</v>
      </c>
      <c r="U172" s="10" t="s">
        <v>654</v>
      </c>
    </row>
    <row r="173" spans="1:21" ht="35.1" customHeight="1">
      <c r="A173" s="111"/>
      <c r="B173" s="122"/>
      <c r="C173" s="122"/>
      <c r="D173" s="126"/>
      <c r="E173" s="56" t="s">
        <v>191</v>
      </c>
      <c r="F173" s="74" t="s">
        <v>602</v>
      </c>
      <c r="G173" s="74" t="s">
        <v>634</v>
      </c>
      <c r="H173" s="59" t="s">
        <v>56</v>
      </c>
      <c r="I173" s="59" t="s">
        <v>56</v>
      </c>
      <c r="J173" s="59" t="s">
        <v>56</v>
      </c>
      <c r="K173" s="59" t="s">
        <v>56</v>
      </c>
      <c r="L173" s="59" t="s">
        <v>56</v>
      </c>
      <c r="M173" s="59" t="s">
        <v>56</v>
      </c>
      <c r="N173" s="59" t="e">
        <f t="shared" ca="1" si="9"/>
        <v>#NAME?</v>
      </c>
      <c r="O173" s="10" t="s">
        <v>655</v>
      </c>
      <c r="P173" s="59" t="s">
        <v>130</v>
      </c>
      <c r="Q173" s="59" t="e">
        <f t="shared" ca="1" si="10"/>
        <v>#NAME?</v>
      </c>
      <c r="R173" s="59" t="e">
        <f t="shared" ca="1" si="11"/>
        <v>#NAME?</v>
      </c>
      <c r="S173" s="93" t="s">
        <v>664</v>
      </c>
      <c r="T173" s="10" t="s">
        <v>666</v>
      </c>
      <c r="U173" s="10" t="s">
        <v>654</v>
      </c>
    </row>
    <row r="174" spans="1:21" ht="35.1" customHeight="1">
      <c r="A174" s="111"/>
      <c r="B174" s="122"/>
      <c r="C174" s="122"/>
      <c r="D174" s="126"/>
      <c r="E174" s="56" t="s">
        <v>196</v>
      </c>
      <c r="F174" s="74" t="s">
        <v>602</v>
      </c>
      <c r="G174" s="74" t="s">
        <v>634</v>
      </c>
      <c r="H174" s="59" t="s">
        <v>56</v>
      </c>
      <c r="I174" s="59" t="s">
        <v>56</v>
      </c>
      <c r="J174" s="59" t="s">
        <v>56</v>
      </c>
      <c r="K174" s="59" t="s">
        <v>56</v>
      </c>
      <c r="L174" s="59" t="s">
        <v>56</v>
      </c>
      <c r="M174" s="59" t="s">
        <v>56</v>
      </c>
      <c r="N174" s="59" t="e">
        <f t="shared" ca="1" si="9"/>
        <v>#NAME?</v>
      </c>
      <c r="O174" s="10" t="s">
        <v>655</v>
      </c>
      <c r="P174" s="59" t="s">
        <v>130</v>
      </c>
      <c r="Q174" s="59" t="e">
        <f t="shared" ca="1" si="10"/>
        <v>#NAME?</v>
      </c>
      <c r="R174" s="59" t="e">
        <f t="shared" ca="1" si="11"/>
        <v>#NAME?</v>
      </c>
      <c r="S174" s="93" t="s">
        <v>664</v>
      </c>
      <c r="T174" s="10" t="s">
        <v>666</v>
      </c>
      <c r="U174" s="10" t="s">
        <v>654</v>
      </c>
    </row>
    <row r="175" spans="1:21" ht="35.1" customHeight="1">
      <c r="A175" s="111"/>
      <c r="B175" s="122"/>
      <c r="C175" s="122"/>
      <c r="D175" s="126"/>
      <c r="E175" s="56" t="s">
        <v>197</v>
      </c>
      <c r="F175" s="74" t="s">
        <v>602</v>
      </c>
      <c r="G175" s="74" t="s">
        <v>634</v>
      </c>
      <c r="H175" s="59" t="s">
        <v>56</v>
      </c>
      <c r="I175" s="59" t="s">
        <v>56</v>
      </c>
      <c r="J175" s="59" t="s">
        <v>56</v>
      </c>
      <c r="K175" s="59" t="s">
        <v>56</v>
      </c>
      <c r="L175" s="59" t="s">
        <v>56</v>
      </c>
      <c r="M175" s="59" t="s">
        <v>56</v>
      </c>
      <c r="N175" s="59" t="e">
        <f t="shared" ca="1" si="9"/>
        <v>#NAME?</v>
      </c>
      <c r="O175" s="10" t="s">
        <v>655</v>
      </c>
      <c r="P175" s="59" t="s">
        <v>130</v>
      </c>
      <c r="Q175" s="59" t="e">
        <f t="shared" ca="1" si="10"/>
        <v>#NAME?</v>
      </c>
      <c r="R175" s="59" t="e">
        <f t="shared" ca="1" si="11"/>
        <v>#NAME?</v>
      </c>
      <c r="S175" s="93" t="s">
        <v>664</v>
      </c>
      <c r="T175" s="10" t="s">
        <v>666</v>
      </c>
      <c r="U175" s="10" t="s">
        <v>654</v>
      </c>
    </row>
    <row r="176" spans="1:21" ht="73.5" customHeight="1">
      <c r="A176" s="111"/>
      <c r="B176" s="122"/>
      <c r="C176" s="122"/>
      <c r="D176" s="126"/>
      <c r="E176" s="56" t="s">
        <v>424</v>
      </c>
      <c r="F176" s="74" t="s">
        <v>602</v>
      </c>
      <c r="G176" s="74" t="s">
        <v>634</v>
      </c>
      <c r="H176" s="59" t="s">
        <v>56</v>
      </c>
      <c r="I176" s="59" t="s">
        <v>56</v>
      </c>
      <c r="J176" s="59" t="s">
        <v>56</v>
      </c>
      <c r="K176" s="59" t="s">
        <v>56</v>
      </c>
      <c r="L176" s="59" t="s">
        <v>56</v>
      </c>
      <c r="M176" s="59" t="s">
        <v>56</v>
      </c>
      <c r="N176" s="59" t="e">
        <f t="shared" ca="1" si="9"/>
        <v>#NAME?</v>
      </c>
      <c r="O176" s="10" t="s">
        <v>655</v>
      </c>
      <c r="P176" s="59" t="s">
        <v>130</v>
      </c>
      <c r="Q176" s="59" t="e">
        <f t="shared" ca="1" si="10"/>
        <v>#NAME?</v>
      </c>
      <c r="R176" s="59" t="e">
        <f t="shared" ca="1" si="11"/>
        <v>#NAME?</v>
      </c>
      <c r="S176" s="93" t="s">
        <v>664</v>
      </c>
      <c r="T176" s="10" t="s">
        <v>666</v>
      </c>
      <c r="U176" s="10" t="s">
        <v>654</v>
      </c>
    </row>
    <row r="177" spans="1:21" ht="35.1" customHeight="1">
      <c r="A177" s="111"/>
      <c r="B177" s="122"/>
      <c r="C177" s="122"/>
      <c r="D177" s="126"/>
      <c r="E177" s="56" t="s">
        <v>230</v>
      </c>
      <c r="F177" s="74" t="s">
        <v>602</v>
      </c>
      <c r="G177" s="74" t="s">
        <v>634</v>
      </c>
      <c r="H177" s="59" t="s">
        <v>56</v>
      </c>
      <c r="I177" s="59" t="s">
        <v>56</v>
      </c>
      <c r="J177" s="59" t="s">
        <v>56</v>
      </c>
      <c r="K177" s="59" t="s">
        <v>56</v>
      </c>
      <c r="L177" s="59" t="s">
        <v>56</v>
      </c>
      <c r="M177" s="59" t="s">
        <v>56</v>
      </c>
      <c r="N177" s="59" t="e">
        <f t="shared" ca="1" si="9"/>
        <v>#NAME?</v>
      </c>
      <c r="O177" s="10" t="s">
        <v>655</v>
      </c>
      <c r="P177" s="59" t="s">
        <v>130</v>
      </c>
      <c r="Q177" s="59" t="e">
        <f t="shared" ca="1" si="10"/>
        <v>#NAME?</v>
      </c>
      <c r="R177" s="59" t="e">
        <f t="shared" ca="1" si="11"/>
        <v>#NAME?</v>
      </c>
      <c r="S177" s="93" t="s">
        <v>664</v>
      </c>
      <c r="T177" s="10" t="s">
        <v>666</v>
      </c>
      <c r="U177" s="10" t="s">
        <v>654</v>
      </c>
    </row>
    <row r="178" spans="1:21" ht="35.1" customHeight="1">
      <c r="A178" s="111"/>
      <c r="B178" s="122"/>
      <c r="C178" s="122"/>
      <c r="D178" s="126"/>
      <c r="E178" s="56" t="s">
        <v>198</v>
      </c>
      <c r="F178" s="74" t="s">
        <v>602</v>
      </c>
      <c r="G178" s="74" t="s">
        <v>634</v>
      </c>
      <c r="H178" s="59" t="s">
        <v>56</v>
      </c>
      <c r="I178" s="59" t="s">
        <v>56</v>
      </c>
      <c r="J178" s="59" t="s">
        <v>56</v>
      </c>
      <c r="K178" s="59" t="s">
        <v>56</v>
      </c>
      <c r="L178" s="59" t="s">
        <v>56</v>
      </c>
      <c r="M178" s="59" t="s">
        <v>56</v>
      </c>
      <c r="N178" s="59" t="e">
        <f t="shared" ca="1" si="9"/>
        <v>#NAME?</v>
      </c>
      <c r="O178" s="10" t="s">
        <v>655</v>
      </c>
      <c r="P178" s="59" t="s">
        <v>130</v>
      </c>
      <c r="Q178" s="59" t="e">
        <f t="shared" ca="1" si="10"/>
        <v>#NAME?</v>
      </c>
      <c r="R178" s="59" t="e">
        <f t="shared" ca="1" si="11"/>
        <v>#NAME?</v>
      </c>
      <c r="S178" s="93" t="s">
        <v>664</v>
      </c>
      <c r="T178" s="10" t="s">
        <v>666</v>
      </c>
      <c r="U178" s="10" t="s">
        <v>654</v>
      </c>
    </row>
    <row r="179" spans="1:21" ht="35.1" customHeight="1">
      <c r="A179" s="111"/>
      <c r="B179" s="122"/>
      <c r="C179" s="122"/>
      <c r="D179" s="126"/>
      <c r="E179" s="56" t="s">
        <v>199</v>
      </c>
      <c r="F179" s="74" t="s">
        <v>602</v>
      </c>
      <c r="G179" s="74" t="s">
        <v>634</v>
      </c>
      <c r="H179" s="59" t="s">
        <v>56</v>
      </c>
      <c r="I179" s="59" t="s">
        <v>56</v>
      </c>
      <c r="J179" s="59" t="s">
        <v>56</v>
      </c>
      <c r="K179" s="59" t="s">
        <v>56</v>
      </c>
      <c r="L179" s="59" t="s">
        <v>56</v>
      </c>
      <c r="M179" s="59" t="s">
        <v>56</v>
      </c>
      <c r="N179" s="59" t="e">
        <f t="shared" ca="1" si="9"/>
        <v>#NAME?</v>
      </c>
      <c r="O179" s="10" t="s">
        <v>655</v>
      </c>
      <c r="P179" s="59" t="s">
        <v>130</v>
      </c>
      <c r="Q179" s="59" t="e">
        <f t="shared" ca="1" si="10"/>
        <v>#NAME?</v>
      </c>
      <c r="R179" s="59" t="e">
        <f t="shared" ca="1" si="11"/>
        <v>#NAME?</v>
      </c>
      <c r="S179" s="93" t="s">
        <v>664</v>
      </c>
      <c r="T179" s="10" t="s">
        <v>666</v>
      </c>
      <c r="U179" s="10" t="s">
        <v>654</v>
      </c>
    </row>
    <row r="180" spans="1:21" ht="35.1" customHeight="1">
      <c r="A180" s="111"/>
      <c r="B180" s="122"/>
      <c r="C180" s="122"/>
      <c r="D180" s="126"/>
      <c r="E180" s="56" t="s">
        <v>417</v>
      </c>
      <c r="F180" s="74" t="s">
        <v>602</v>
      </c>
      <c r="G180" s="74" t="s">
        <v>634</v>
      </c>
      <c r="H180" s="59" t="s">
        <v>56</v>
      </c>
      <c r="I180" s="59" t="s">
        <v>56</v>
      </c>
      <c r="J180" s="59" t="s">
        <v>56</v>
      </c>
      <c r="K180" s="59" t="s">
        <v>56</v>
      </c>
      <c r="L180" s="59" t="s">
        <v>56</v>
      </c>
      <c r="M180" s="59" t="s">
        <v>56</v>
      </c>
      <c r="N180" s="59" t="e">
        <f t="shared" ca="1" si="9"/>
        <v>#NAME?</v>
      </c>
      <c r="O180" s="10" t="s">
        <v>655</v>
      </c>
      <c r="P180" s="59" t="s">
        <v>130</v>
      </c>
      <c r="Q180" s="59" t="e">
        <f t="shared" ca="1" si="10"/>
        <v>#NAME?</v>
      </c>
      <c r="R180" s="59" t="e">
        <f t="shared" ca="1" si="11"/>
        <v>#NAME?</v>
      </c>
      <c r="S180" s="93" t="s">
        <v>664</v>
      </c>
      <c r="T180" s="10" t="s">
        <v>666</v>
      </c>
      <c r="U180" s="10" t="s">
        <v>654</v>
      </c>
    </row>
    <row r="181" spans="1:21" ht="35.1" customHeight="1">
      <c r="A181" s="111"/>
      <c r="B181" s="122"/>
      <c r="C181" s="122"/>
      <c r="D181" s="126"/>
      <c r="E181" s="56" t="s">
        <v>200</v>
      </c>
      <c r="F181" s="74" t="s">
        <v>602</v>
      </c>
      <c r="G181" s="74" t="s">
        <v>634</v>
      </c>
      <c r="H181" s="59" t="s">
        <v>56</v>
      </c>
      <c r="I181" s="59" t="s">
        <v>56</v>
      </c>
      <c r="J181" s="59" t="s">
        <v>56</v>
      </c>
      <c r="K181" s="59" t="s">
        <v>56</v>
      </c>
      <c r="L181" s="59" t="s">
        <v>56</v>
      </c>
      <c r="M181" s="59" t="s">
        <v>56</v>
      </c>
      <c r="N181" s="59" t="e">
        <f t="shared" ca="1" si="9"/>
        <v>#NAME?</v>
      </c>
      <c r="O181" s="10" t="s">
        <v>655</v>
      </c>
      <c r="P181" s="59" t="s">
        <v>130</v>
      </c>
      <c r="Q181" s="59" t="e">
        <f t="shared" ca="1" si="10"/>
        <v>#NAME?</v>
      </c>
      <c r="R181" s="59" t="e">
        <f t="shared" ca="1" si="11"/>
        <v>#NAME?</v>
      </c>
      <c r="S181" s="93" t="s">
        <v>664</v>
      </c>
      <c r="T181" s="10" t="s">
        <v>666</v>
      </c>
      <c r="U181" s="10" t="s">
        <v>654</v>
      </c>
    </row>
    <row r="182" spans="1:21" ht="35.1" customHeight="1">
      <c r="A182" s="111"/>
      <c r="B182" s="122"/>
      <c r="C182" s="122"/>
      <c r="D182" s="126"/>
      <c r="E182" s="56" t="s">
        <v>201</v>
      </c>
      <c r="F182" s="74" t="s">
        <v>597</v>
      </c>
      <c r="G182" s="94" t="s">
        <v>629</v>
      </c>
      <c r="H182" s="59" t="s">
        <v>92</v>
      </c>
      <c r="I182" s="59" t="s">
        <v>91</v>
      </c>
      <c r="J182" s="59" t="s">
        <v>91</v>
      </c>
      <c r="K182" s="59" t="s">
        <v>91</v>
      </c>
      <c r="L182" s="59" t="s">
        <v>91</v>
      </c>
      <c r="M182" s="59" t="s">
        <v>92</v>
      </c>
      <c r="N182" s="59" t="e">
        <f t="shared" ca="1" si="9"/>
        <v>#NAME?</v>
      </c>
      <c r="O182" s="10" t="s">
        <v>655</v>
      </c>
      <c r="P182" s="59" t="s">
        <v>130</v>
      </c>
      <c r="Q182" s="59" t="e">
        <f t="shared" ca="1" si="10"/>
        <v>#NAME?</v>
      </c>
      <c r="R182" s="59" t="e">
        <f t="shared" ca="1" si="11"/>
        <v>#NAME?</v>
      </c>
      <c r="S182" s="93" t="s">
        <v>664</v>
      </c>
      <c r="T182" s="10" t="s">
        <v>666</v>
      </c>
      <c r="U182" s="10" t="s">
        <v>654</v>
      </c>
    </row>
    <row r="183" spans="1:21" ht="35.1" customHeight="1">
      <c r="A183" s="111"/>
      <c r="B183" s="122"/>
      <c r="C183" s="122"/>
      <c r="D183" s="126"/>
      <c r="E183" s="56" t="s">
        <v>202</v>
      </c>
      <c r="F183" s="74" t="s">
        <v>597</v>
      </c>
      <c r="G183" s="94" t="s">
        <v>629</v>
      </c>
      <c r="H183" s="59" t="s">
        <v>92</v>
      </c>
      <c r="I183" s="59" t="s">
        <v>91</v>
      </c>
      <c r="J183" s="59" t="s">
        <v>91</v>
      </c>
      <c r="K183" s="59" t="s">
        <v>91</v>
      </c>
      <c r="L183" s="59" t="s">
        <v>91</v>
      </c>
      <c r="M183" s="59" t="s">
        <v>92</v>
      </c>
      <c r="N183" s="59" t="e">
        <f t="shared" ca="1" si="9"/>
        <v>#NAME?</v>
      </c>
      <c r="O183" s="10" t="s">
        <v>655</v>
      </c>
      <c r="P183" s="59" t="s">
        <v>130</v>
      </c>
      <c r="Q183" s="59" t="e">
        <f t="shared" ca="1" si="10"/>
        <v>#NAME?</v>
      </c>
      <c r="R183" s="59" t="e">
        <f t="shared" ca="1" si="11"/>
        <v>#NAME?</v>
      </c>
      <c r="S183" s="93" t="s">
        <v>664</v>
      </c>
      <c r="T183" s="10" t="s">
        <v>666</v>
      </c>
      <c r="U183" s="10" t="s">
        <v>654</v>
      </c>
    </row>
    <row r="184" spans="1:21" ht="35.1" customHeight="1">
      <c r="A184" s="111"/>
      <c r="B184" s="122"/>
      <c r="C184" s="122"/>
      <c r="D184" s="126"/>
      <c r="E184" s="56" t="s">
        <v>203</v>
      </c>
      <c r="F184" s="74" t="s">
        <v>597</v>
      </c>
      <c r="G184" s="74" t="s">
        <v>643</v>
      </c>
      <c r="H184" s="59" t="s">
        <v>56</v>
      </c>
      <c r="I184" s="59" t="s">
        <v>56</v>
      </c>
      <c r="J184" s="59" t="s">
        <v>56</v>
      </c>
      <c r="K184" s="59" t="s">
        <v>56</v>
      </c>
      <c r="L184" s="59" t="s">
        <v>56</v>
      </c>
      <c r="M184" s="59" t="s">
        <v>56</v>
      </c>
      <c r="N184" s="59" t="e">
        <f t="shared" ca="1" si="9"/>
        <v>#NAME?</v>
      </c>
      <c r="O184" s="10" t="s">
        <v>655</v>
      </c>
      <c r="P184" s="59" t="s">
        <v>130</v>
      </c>
      <c r="Q184" s="59" t="e">
        <f t="shared" ca="1" si="10"/>
        <v>#NAME?</v>
      </c>
      <c r="R184" s="59" t="e">
        <f t="shared" ca="1" si="11"/>
        <v>#NAME?</v>
      </c>
      <c r="S184" s="93" t="s">
        <v>664</v>
      </c>
      <c r="T184" s="10" t="s">
        <v>666</v>
      </c>
      <c r="U184" s="10" t="s">
        <v>654</v>
      </c>
    </row>
    <row r="185" spans="1:21" ht="35.1" customHeight="1">
      <c r="A185" s="111"/>
      <c r="B185" s="122"/>
      <c r="C185" s="122"/>
      <c r="D185" s="126"/>
      <c r="E185" s="56" t="s">
        <v>136</v>
      </c>
      <c r="F185" s="74" t="s">
        <v>597</v>
      </c>
      <c r="G185" s="74" t="s">
        <v>642</v>
      </c>
      <c r="H185" s="59" t="s">
        <v>56</v>
      </c>
      <c r="I185" s="59" t="s">
        <v>56</v>
      </c>
      <c r="J185" s="59" t="s">
        <v>56</v>
      </c>
      <c r="K185" s="59" t="s">
        <v>56</v>
      </c>
      <c r="L185" s="59" t="s">
        <v>56</v>
      </c>
      <c r="M185" s="59" t="s">
        <v>56</v>
      </c>
      <c r="N185" s="59" t="e">
        <f t="shared" ca="1" si="9"/>
        <v>#NAME?</v>
      </c>
      <c r="O185" s="10" t="s">
        <v>655</v>
      </c>
      <c r="P185" s="59" t="s">
        <v>130</v>
      </c>
      <c r="Q185" s="59" t="e">
        <f t="shared" ca="1" si="10"/>
        <v>#NAME?</v>
      </c>
      <c r="R185" s="59" t="e">
        <f t="shared" ca="1" si="11"/>
        <v>#NAME?</v>
      </c>
      <c r="S185" s="93" t="s">
        <v>664</v>
      </c>
      <c r="T185" s="10" t="s">
        <v>666</v>
      </c>
      <c r="U185" s="10" t="s">
        <v>654</v>
      </c>
    </row>
    <row r="186" spans="1:21" ht="35.1" customHeight="1">
      <c r="A186" s="111"/>
      <c r="B186" s="122"/>
      <c r="C186" s="122"/>
      <c r="D186" s="126"/>
      <c r="E186" s="56" t="s">
        <v>137</v>
      </c>
      <c r="F186" s="74" t="s">
        <v>602</v>
      </c>
      <c r="G186" s="74" t="s">
        <v>634</v>
      </c>
      <c r="H186" s="59" t="s">
        <v>56</v>
      </c>
      <c r="I186" s="59" t="s">
        <v>56</v>
      </c>
      <c r="J186" s="59" t="s">
        <v>56</v>
      </c>
      <c r="K186" s="59" t="s">
        <v>56</v>
      </c>
      <c r="L186" s="59" t="s">
        <v>56</v>
      </c>
      <c r="M186" s="59" t="s">
        <v>56</v>
      </c>
      <c r="N186" s="59" t="e">
        <f t="shared" ca="1" si="9"/>
        <v>#NAME?</v>
      </c>
      <c r="O186" s="10" t="s">
        <v>655</v>
      </c>
      <c r="P186" s="59" t="s">
        <v>130</v>
      </c>
      <c r="Q186" s="59" t="e">
        <f t="shared" ca="1" si="10"/>
        <v>#NAME?</v>
      </c>
      <c r="R186" s="59" t="e">
        <f t="shared" ca="1" si="11"/>
        <v>#NAME?</v>
      </c>
      <c r="S186" s="93" t="s">
        <v>664</v>
      </c>
      <c r="T186" s="10" t="s">
        <v>666</v>
      </c>
      <c r="U186" s="10" t="s">
        <v>654</v>
      </c>
    </row>
    <row r="187" spans="1:21" ht="35.1" customHeight="1">
      <c r="A187" s="111"/>
      <c r="B187" s="122"/>
      <c r="C187" s="122"/>
      <c r="D187" s="126"/>
      <c r="E187" s="56" t="s">
        <v>204</v>
      </c>
      <c r="F187" s="74" t="s">
        <v>597</v>
      </c>
      <c r="G187" s="74" t="s">
        <v>643</v>
      </c>
      <c r="H187" s="59" t="s">
        <v>56</v>
      </c>
      <c r="I187" s="59" t="s">
        <v>56</v>
      </c>
      <c r="J187" s="59" t="s">
        <v>56</v>
      </c>
      <c r="K187" s="59" t="s">
        <v>56</v>
      </c>
      <c r="L187" s="59" t="s">
        <v>56</v>
      </c>
      <c r="M187" s="59" t="s">
        <v>56</v>
      </c>
      <c r="N187" s="59" t="e">
        <f t="shared" ca="1" si="9"/>
        <v>#NAME?</v>
      </c>
      <c r="O187" s="10" t="s">
        <v>655</v>
      </c>
      <c r="P187" s="59" t="s">
        <v>130</v>
      </c>
      <c r="Q187" s="59" t="e">
        <f t="shared" ca="1" si="10"/>
        <v>#NAME?</v>
      </c>
      <c r="R187" s="59" t="e">
        <f t="shared" ca="1" si="11"/>
        <v>#NAME?</v>
      </c>
      <c r="S187" s="93" t="s">
        <v>664</v>
      </c>
      <c r="T187" s="10" t="s">
        <v>666</v>
      </c>
      <c r="U187" s="10" t="s">
        <v>654</v>
      </c>
    </row>
    <row r="188" spans="1:21" ht="35.1" customHeight="1">
      <c r="A188" s="111"/>
      <c r="B188" s="122"/>
      <c r="C188" s="122"/>
      <c r="D188" s="126"/>
      <c r="E188" s="56" t="s">
        <v>205</v>
      </c>
      <c r="F188" s="74" t="s">
        <v>597</v>
      </c>
      <c r="G188" s="74" t="s">
        <v>643</v>
      </c>
      <c r="H188" s="59" t="s">
        <v>56</v>
      </c>
      <c r="I188" s="59" t="s">
        <v>56</v>
      </c>
      <c r="J188" s="59" t="s">
        <v>56</v>
      </c>
      <c r="K188" s="59" t="s">
        <v>56</v>
      </c>
      <c r="L188" s="59" t="s">
        <v>56</v>
      </c>
      <c r="M188" s="59" t="s">
        <v>56</v>
      </c>
      <c r="N188" s="59" t="e">
        <f t="shared" ca="1" si="9"/>
        <v>#NAME?</v>
      </c>
      <c r="O188" s="10" t="s">
        <v>655</v>
      </c>
      <c r="P188" s="59" t="s">
        <v>130</v>
      </c>
      <c r="Q188" s="59" t="e">
        <f t="shared" ca="1" si="10"/>
        <v>#NAME?</v>
      </c>
      <c r="R188" s="59" t="e">
        <f t="shared" ca="1" si="11"/>
        <v>#NAME?</v>
      </c>
      <c r="S188" s="93" t="s">
        <v>664</v>
      </c>
      <c r="T188" s="10" t="s">
        <v>666</v>
      </c>
      <c r="U188" s="10" t="s">
        <v>654</v>
      </c>
    </row>
    <row r="189" spans="1:21" ht="35.1" customHeight="1">
      <c r="A189" s="111"/>
      <c r="B189" s="122"/>
      <c r="C189" s="122"/>
      <c r="D189" s="126"/>
      <c r="E189" s="56" t="s">
        <v>206</v>
      </c>
      <c r="F189" s="74" t="s">
        <v>597</v>
      </c>
      <c r="G189" s="74" t="s">
        <v>643</v>
      </c>
      <c r="H189" s="59" t="s">
        <v>56</v>
      </c>
      <c r="I189" s="59" t="s">
        <v>56</v>
      </c>
      <c r="J189" s="59" t="s">
        <v>56</v>
      </c>
      <c r="K189" s="59" t="s">
        <v>56</v>
      </c>
      <c r="L189" s="59" t="s">
        <v>56</v>
      </c>
      <c r="M189" s="59" t="s">
        <v>56</v>
      </c>
      <c r="N189" s="59" t="e">
        <f t="shared" ca="1" si="9"/>
        <v>#NAME?</v>
      </c>
      <c r="O189" s="10" t="s">
        <v>655</v>
      </c>
      <c r="P189" s="59" t="s">
        <v>130</v>
      </c>
      <c r="Q189" s="59" t="e">
        <f t="shared" ca="1" si="10"/>
        <v>#NAME?</v>
      </c>
      <c r="R189" s="59" t="e">
        <f t="shared" ca="1" si="11"/>
        <v>#NAME?</v>
      </c>
      <c r="S189" s="93" t="s">
        <v>664</v>
      </c>
      <c r="T189" s="10" t="s">
        <v>666</v>
      </c>
      <c r="U189" s="10" t="s">
        <v>654</v>
      </c>
    </row>
    <row r="190" spans="1:21" ht="35.1" customHeight="1">
      <c r="A190" s="111"/>
      <c r="B190" s="122"/>
      <c r="C190" s="122"/>
      <c r="D190" s="126"/>
      <c r="E190" s="56" t="s">
        <v>180</v>
      </c>
      <c r="F190" s="74" t="s">
        <v>597</v>
      </c>
      <c r="G190" s="74" t="s">
        <v>643</v>
      </c>
      <c r="H190" s="59" t="s">
        <v>56</v>
      </c>
      <c r="I190" s="59" t="s">
        <v>56</v>
      </c>
      <c r="J190" s="59" t="s">
        <v>56</v>
      </c>
      <c r="K190" s="59" t="s">
        <v>56</v>
      </c>
      <c r="L190" s="59" t="s">
        <v>56</v>
      </c>
      <c r="M190" s="59" t="s">
        <v>56</v>
      </c>
      <c r="N190" s="59" t="e">
        <f t="shared" ca="1" si="9"/>
        <v>#NAME?</v>
      </c>
      <c r="O190" s="10" t="s">
        <v>655</v>
      </c>
      <c r="P190" s="59" t="s">
        <v>130</v>
      </c>
      <c r="Q190" s="59" t="e">
        <f t="shared" ca="1" si="10"/>
        <v>#NAME?</v>
      </c>
      <c r="R190" s="59" t="e">
        <f t="shared" ca="1" si="11"/>
        <v>#NAME?</v>
      </c>
      <c r="S190" s="93" t="s">
        <v>664</v>
      </c>
      <c r="T190" s="10" t="s">
        <v>666</v>
      </c>
      <c r="U190" s="10" t="s">
        <v>654</v>
      </c>
    </row>
    <row r="191" spans="1:21" ht="43.5" customHeight="1">
      <c r="A191" s="111"/>
      <c r="B191" s="122"/>
      <c r="C191" s="122"/>
      <c r="D191" s="127"/>
      <c r="E191" s="56" t="s">
        <v>418</v>
      </c>
      <c r="F191" s="74" t="s">
        <v>596</v>
      </c>
      <c r="G191" s="86" t="s">
        <v>628</v>
      </c>
      <c r="H191" s="59" t="s">
        <v>92</v>
      </c>
      <c r="I191" s="59" t="s">
        <v>56</v>
      </c>
      <c r="J191" s="59" t="s">
        <v>56</v>
      </c>
      <c r="K191" s="59" t="s">
        <v>56</v>
      </c>
      <c r="L191" s="59" t="s">
        <v>56</v>
      </c>
      <c r="M191" s="59" t="s">
        <v>56</v>
      </c>
      <c r="N191" s="59" t="e">
        <f t="shared" ref="N191:N196" ca="1" si="15">IF((MAX(_xlfn.IFS(H191="Alto",3,H191="Medio",2,H191="Basso",1),_xlfn.IFS(I191="Alto",3,I191="Medio",2,I191="Basso",1),_xlfn.IFS(J191="Alto",3,J191="Medio",2,J191="Basso",1))*MAX(_xlfn.IFS(K191="Alto",3,K191="Medio",2,K191="Basso",1),_xlfn.IFS(L191="Alto",3,L191="Medio",2,L191="Basso",1),_xlfn.IFS(M191="Alto",3,M191="Medio",2,M191="Basso",1))&lt;3),"Basso",IF(OR(MAX(_xlfn.IFS(H191="Alto",3,H191="Medio",2,H191="Basso",1),_xlfn.IFS(I191="Alto",3,I191="Medio",2,I191="Basso",1),_xlfn.IFS(J191="Alto",3,J191="Medio",2,J191="Basso",1))*MAX(_xlfn.IFS(K191="Alto",3,K191="Medio",2,K191="Basso",1),_xlfn.IFS(L191="Alto",3,L191="Medio",2,L191="Basso",1),_xlfn.IFS(M191="Alto",3,M191="Medio",2,M191="Basso",1))=3,MAX(_xlfn.IFS(H191="Alto",3,H191="Medio",2,H191="Basso",1),_xlfn.IFS(I191="Alto",3,I191="Medio",2,I191="Basso",1),_xlfn.IFS(J191="Alto",3,J191="Medio",2,J191="Basso",1))*MAX(_xlfn.IFS(K191="Alto",3,K191="Medio",2,K191="Basso",1),_xlfn.IFS(L191="Alto",3,L191="Medio",2,L191="Basso",1),_xlfn.IFS(M191="Alto",3,M191="Medio",2,M191="Basso",1))=4),"Medio","Alto"))</f>
        <v>#NAME?</v>
      </c>
      <c r="O191" s="10" t="s">
        <v>655</v>
      </c>
      <c r="P191" s="59" t="s">
        <v>130</v>
      </c>
      <c r="Q191" s="59" t="e">
        <f t="shared" ref="Q191:Q196" ca="1" si="16">IF(N191="Alto",3,IF(N191="Medio",2,1))*IF(P191="Adeguato",1,IF(P191="Migliorabile",2,3))</f>
        <v>#NAME?</v>
      </c>
      <c r="R191" s="59" t="e">
        <f t="shared" ref="R191:R196" ca="1" si="17">IF(Q191&gt;6,"Alto",IF(Q191&lt;3,"Basso","Medio"))</f>
        <v>#NAME?</v>
      </c>
      <c r="S191" s="93" t="s">
        <v>664</v>
      </c>
      <c r="T191" s="10" t="s">
        <v>666</v>
      </c>
      <c r="U191" s="10" t="s">
        <v>654</v>
      </c>
    </row>
    <row r="192" spans="1:21" ht="197.45" customHeight="1">
      <c r="A192" s="111"/>
      <c r="B192" s="122" t="s">
        <v>248</v>
      </c>
      <c r="C192" s="122" t="s">
        <v>249</v>
      </c>
      <c r="D192" s="125" t="s">
        <v>181</v>
      </c>
      <c r="E192" s="57" t="s">
        <v>396</v>
      </c>
      <c r="F192" s="74" t="s">
        <v>602</v>
      </c>
      <c r="G192" s="74" t="s">
        <v>634</v>
      </c>
      <c r="H192" s="59" t="s">
        <v>56</v>
      </c>
      <c r="I192" s="59" t="s">
        <v>56</v>
      </c>
      <c r="J192" s="59" t="s">
        <v>56</v>
      </c>
      <c r="K192" s="59" t="s">
        <v>56</v>
      </c>
      <c r="L192" s="59" t="s">
        <v>56</v>
      </c>
      <c r="M192" s="59" t="s">
        <v>56</v>
      </c>
      <c r="N192" s="59" t="e">
        <f t="shared" ca="1" si="15"/>
        <v>#NAME?</v>
      </c>
      <c r="O192" s="10" t="s">
        <v>655</v>
      </c>
      <c r="P192" s="59" t="s">
        <v>130</v>
      </c>
      <c r="Q192" s="59" t="e">
        <f t="shared" ca="1" si="16"/>
        <v>#NAME?</v>
      </c>
      <c r="R192" s="59" t="e">
        <f t="shared" ca="1" si="17"/>
        <v>#NAME?</v>
      </c>
      <c r="S192" s="93" t="s">
        <v>664</v>
      </c>
      <c r="T192" s="10" t="s">
        <v>666</v>
      </c>
      <c r="U192" s="10" t="s">
        <v>654</v>
      </c>
    </row>
    <row r="193" spans="1:21" ht="68.45" customHeight="1">
      <c r="A193" s="111"/>
      <c r="B193" s="122"/>
      <c r="C193" s="122"/>
      <c r="D193" s="126"/>
      <c r="E193" s="58" t="s">
        <v>397</v>
      </c>
      <c r="F193" s="74" t="s">
        <v>602</v>
      </c>
      <c r="G193" s="74" t="s">
        <v>634</v>
      </c>
      <c r="H193" s="59" t="s">
        <v>56</v>
      </c>
      <c r="I193" s="59" t="s">
        <v>56</v>
      </c>
      <c r="J193" s="59" t="s">
        <v>56</v>
      </c>
      <c r="K193" s="59" t="s">
        <v>56</v>
      </c>
      <c r="L193" s="59" t="s">
        <v>56</v>
      </c>
      <c r="M193" s="59" t="s">
        <v>56</v>
      </c>
      <c r="N193" s="59" t="e">
        <f t="shared" ca="1" si="15"/>
        <v>#NAME?</v>
      </c>
      <c r="O193" s="10" t="s">
        <v>655</v>
      </c>
      <c r="P193" s="59" t="s">
        <v>130</v>
      </c>
      <c r="Q193" s="59" t="e">
        <f t="shared" ca="1" si="16"/>
        <v>#NAME?</v>
      </c>
      <c r="R193" s="59" t="e">
        <f t="shared" ca="1" si="17"/>
        <v>#NAME?</v>
      </c>
      <c r="S193" s="93" t="s">
        <v>664</v>
      </c>
      <c r="T193" s="10" t="s">
        <v>666</v>
      </c>
      <c r="U193" s="10" t="s">
        <v>654</v>
      </c>
    </row>
    <row r="194" spans="1:21" ht="35.1" customHeight="1">
      <c r="A194" s="111"/>
      <c r="B194" s="122"/>
      <c r="C194" s="122"/>
      <c r="D194" s="126"/>
      <c r="E194" s="61" t="s">
        <v>239</v>
      </c>
      <c r="F194" s="74" t="s">
        <v>602</v>
      </c>
      <c r="G194" s="74" t="s">
        <v>634</v>
      </c>
      <c r="H194" s="59" t="s">
        <v>56</v>
      </c>
      <c r="I194" s="59" t="s">
        <v>56</v>
      </c>
      <c r="J194" s="59" t="s">
        <v>56</v>
      </c>
      <c r="K194" s="59" t="s">
        <v>56</v>
      </c>
      <c r="L194" s="59" t="s">
        <v>56</v>
      </c>
      <c r="M194" s="59" t="s">
        <v>56</v>
      </c>
      <c r="N194" s="59" t="e">
        <f t="shared" ca="1" si="15"/>
        <v>#NAME?</v>
      </c>
      <c r="O194" s="10" t="s">
        <v>655</v>
      </c>
      <c r="P194" s="59" t="s">
        <v>130</v>
      </c>
      <c r="Q194" s="59" t="e">
        <f t="shared" ca="1" si="16"/>
        <v>#NAME?</v>
      </c>
      <c r="R194" s="59" t="e">
        <f t="shared" ca="1" si="17"/>
        <v>#NAME?</v>
      </c>
      <c r="S194" s="93" t="s">
        <v>664</v>
      </c>
      <c r="T194" s="10" t="s">
        <v>666</v>
      </c>
      <c r="U194" s="10" t="s">
        <v>654</v>
      </c>
    </row>
    <row r="195" spans="1:21" ht="35.1" customHeight="1">
      <c r="A195" s="111"/>
      <c r="B195" s="122"/>
      <c r="C195" s="122"/>
      <c r="D195" s="126"/>
      <c r="E195" s="61" t="s">
        <v>240</v>
      </c>
      <c r="F195" s="74" t="s">
        <v>606</v>
      </c>
      <c r="G195" s="74" t="s">
        <v>621</v>
      </c>
      <c r="H195" s="59" t="s">
        <v>56</v>
      </c>
      <c r="I195" s="59" t="s">
        <v>56</v>
      </c>
      <c r="J195" s="59" t="s">
        <v>56</v>
      </c>
      <c r="K195" s="59" t="s">
        <v>56</v>
      </c>
      <c r="L195" s="59" t="s">
        <v>56</v>
      </c>
      <c r="M195" s="59" t="s">
        <v>56</v>
      </c>
      <c r="N195" s="59" t="e">
        <f t="shared" ca="1" si="15"/>
        <v>#NAME?</v>
      </c>
      <c r="O195" s="10" t="s">
        <v>655</v>
      </c>
      <c r="P195" s="59" t="s">
        <v>130</v>
      </c>
      <c r="Q195" s="59" t="e">
        <f t="shared" ca="1" si="16"/>
        <v>#NAME?</v>
      </c>
      <c r="R195" s="59" t="e">
        <f t="shared" ca="1" si="17"/>
        <v>#NAME?</v>
      </c>
      <c r="S195" s="93" t="s">
        <v>664</v>
      </c>
      <c r="T195" s="10" t="s">
        <v>666</v>
      </c>
      <c r="U195" s="10" t="s">
        <v>654</v>
      </c>
    </row>
    <row r="196" spans="1:21" ht="35.1" customHeight="1">
      <c r="A196" s="111"/>
      <c r="B196" s="122"/>
      <c r="C196" s="122"/>
      <c r="D196" s="126"/>
      <c r="E196" s="61" t="s">
        <v>241</v>
      </c>
      <c r="F196" s="74" t="s">
        <v>606</v>
      </c>
      <c r="G196" s="74" t="s">
        <v>621</v>
      </c>
      <c r="H196" s="59" t="s">
        <v>56</v>
      </c>
      <c r="I196" s="59" t="s">
        <v>56</v>
      </c>
      <c r="J196" s="59" t="s">
        <v>56</v>
      </c>
      <c r="K196" s="59" t="s">
        <v>56</v>
      </c>
      <c r="L196" s="59" t="s">
        <v>56</v>
      </c>
      <c r="M196" s="59" t="s">
        <v>56</v>
      </c>
      <c r="N196" s="59" t="e">
        <f t="shared" ca="1" si="15"/>
        <v>#NAME?</v>
      </c>
      <c r="O196" s="10" t="s">
        <v>655</v>
      </c>
      <c r="P196" s="59" t="s">
        <v>130</v>
      </c>
      <c r="Q196" s="59" t="e">
        <f t="shared" ca="1" si="16"/>
        <v>#NAME?</v>
      </c>
      <c r="R196" s="59" t="e">
        <f t="shared" ca="1" si="17"/>
        <v>#NAME?</v>
      </c>
      <c r="S196" s="93" t="s">
        <v>664</v>
      </c>
      <c r="T196" s="10" t="s">
        <v>666</v>
      </c>
      <c r="U196" s="10" t="s">
        <v>654</v>
      </c>
    </row>
    <row r="197" spans="1:21" ht="168.6" customHeight="1">
      <c r="A197" s="111"/>
      <c r="B197" s="122"/>
      <c r="C197" s="122"/>
      <c r="D197" s="127"/>
      <c r="E197" s="55" t="s">
        <v>425</v>
      </c>
      <c r="F197" s="74" t="s">
        <v>594</v>
      </c>
      <c r="G197" s="74" t="s">
        <v>621</v>
      </c>
      <c r="H197" s="59" t="s">
        <v>92</v>
      </c>
      <c r="I197" s="59" t="s">
        <v>56</v>
      </c>
      <c r="J197" s="59" t="s">
        <v>56</v>
      </c>
      <c r="K197" s="59" t="s">
        <v>56</v>
      </c>
      <c r="L197" s="59" t="s">
        <v>56</v>
      </c>
      <c r="M197" s="59" t="s">
        <v>56</v>
      </c>
      <c r="N197" s="59" t="e">
        <f t="shared" ca="1" si="9"/>
        <v>#NAME?</v>
      </c>
      <c r="O197" s="10" t="s">
        <v>655</v>
      </c>
      <c r="P197" s="59" t="s">
        <v>130</v>
      </c>
      <c r="Q197" s="59" t="e">
        <f t="shared" ca="1" si="10"/>
        <v>#NAME?</v>
      </c>
      <c r="R197" s="59" t="e">
        <f t="shared" ca="1" si="11"/>
        <v>#NAME?</v>
      </c>
      <c r="S197" s="93" t="s">
        <v>664</v>
      </c>
      <c r="T197" s="10" t="s">
        <v>666</v>
      </c>
      <c r="U197" s="10" t="s">
        <v>654</v>
      </c>
    </row>
    <row r="198" spans="1:21" ht="35.1" customHeight="1">
      <c r="A198" s="111"/>
      <c r="B198" s="122" t="s">
        <v>250</v>
      </c>
      <c r="C198" s="122" t="s">
        <v>661</v>
      </c>
      <c r="D198" s="124" t="s">
        <v>182</v>
      </c>
      <c r="E198" s="56" t="s">
        <v>207</v>
      </c>
      <c r="F198" s="74" t="s">
        <v>597</v>
      </c>
      <c r="G198" s="86" t="s">
        <v>635</v>
      </c>
      <c r="H198" s="59" t="s">
        <v>92</v>
      </c>
      <c r="I198" s="59" t="s">
        <v>56</v>
      </c>
      <c r="J198" s="59" t="s">
        <v>56</v>
      </c>
      <c r="K198" s="59" t="s">
        <v>56</v>
      </c>
      <c r="L198" s="59" t="s">
        <v>56</v>
      </c>
      <c r="M198" s="59" t="s">
        <v>56</v>
      </c>
      <c r="N198" s="59" t="e">
        <f t="shared" ca="1" si="9"/>
        <v>#NAME?</v>
      </c>
      <c r="O198" s="10" t="s">
        <v>655</v>
      </c>
      <c r="P198" s="59" t="s">
        <v>130</v>
      </c>
      <c r="Q198" s="59" t="e">
        <f t="shared" ca="1" si="10"/>
        <v>#NAME?</v>
      </c>
      <c r="R198" s="59" t="e">
        <f t="shared" ca="1" si="11"/>
        <v>#NAME?</v>
      </c>
      <c r="S198" s="93" t="s">
        <v>664</v>
      </c>
      <c r="T198" s="10" t="s">
        <v>666</v>
      </c>
      <c r="U198" s="10" t="s">
        <v>654</v>
      </c>
    </row>
    <row r="199" spans="1:21" ht="35.1" customHeight="1">
      <c r="A199" s="111"/>
      <c r="B199" s="122"/>
      <c r="C199" s="122"/>
      <c r="D199" s="124"/>
      <c r="E199" s="60" t="s">
        <v>208</v>
      </c>
      <c r="F199" s="74" t="s">
        <v>608</v>
      </c>
      <c r="G199" s="74" t="s">
        <v>644</v>
      </c>
      <c r="H199" s="59" t="s">
        <v>56</v>
      </c>
      <c r="I199" s="59" t="s">
        <v>92</v>
      </c>
      <c r="J199" s="59" t="s">
        <v>92</v>
      </c>
      <c r="K199" s="59" t="s">
        <v>56</v>
      </c>
      <c r="L199" s="59" t="s">
        <v>56</v>
      </c>
      <c r="M199" s="59" t="s">
        <v>56</v>
      </c>
      <c r="N199" s="59" t="e">
        <f t="shared" ca="1" si="9"/>
        <v>#NAME?</v>
      </c>
      <c r="O199" s="10" t="s">
        <v>655</v>
      </c>
      <c r="P199" s="59" t="s">
        <v>130</v>
      </c>
      <c r="Q199" s="59" t="e">
        <f t="shared" ca="1" si="10"/>
        <v>#NAME?</v>
      </c>
      <c r="R199" s="59" t="e">
        <f t="shared" ca="1" si="11"/>
        <v>#NAME?</v>
      </c>
      <c r="S199" s="93" t="s">
        <v>664</v>
      </c>
      <c r="T199" s="10" t="s">
        <v>666</v>
      </c>
      <c r="U199" s="10" t="s">
        <v>654</v>
      </c>
    </row>
    <row r="200" spans="1:21" ht="35.1" customHeight="1">
      <c r="A200" s="111"/>
      <c r="B200" s="122"/>
      <c r="C200" s="122"/>
      <c r="D200" s="124"/>
      <c r="E200" s="60" t="s">
        <v>209</v>
      </c>
      <c r="F200" s="74" t="s">
        <v>608</v>
      </c>
      <c r="G200" s="74" t="s">
        <v>645</v>
      </c>
      <c r="H200" s="59" t="s">
        <v>56</v>
      </c>
      <c r="I200" s="59" t="s">
        <v>92</v>
      </c>
      <c r="J200" s="59" t="s">
        <v>92</v>
      </c>
      <c r="K200" s="59" t="s">
        <v>56</v>
      </c>
      <c r="L200" s="59" t="s">
        <v>56</v>
      </c>
      <c r="M200" s="59" t="s">
        <v>56</v>
      </c>
      <c r="N200" s="59" t="e">
        <f t="shared" ca="1" si="9"/>
        <v>#NAME?</v>
      </c>
      <c r="O200" s="10" t="s">
        <v>655</v>
      </c>
      <c r="P200" s="59" t="s">
        <v>130</v>
      </c>
      <c r="Q200" s="59" t="e">
        <f t="shared" ca="1" si="10"/>
        <v>#NAME?</v>
      </c>
      <c r="R200" s="59" t="e">
        <f t="shared" ca="1" si="11"/>
        <v>#NAME?</v>
      </c>
      <c r="S200" s="93" t="s">
        <v>664</v>
      </c>
      <c r="T200" s="10" t="s">
        <v>666</v>
      </c>
      <c r="U200" s="10" t="s">
        <v>654</v>
      </c>
    </row>
    <row r="201" spans="1:21" ht="35.1" customHeight="1">
      <c r="A201" s="111"/>
      <c r="B201" s="122"/>
      <c r="C201" s="122"/>
      <c r="D201" s="124"/>
      <c r="E201" s="60" t="s">
        <v>210</v>
      </c>
      <c r="F201" s="74" t="s">
        <v>608</v>
      </c>
      <c r="G201" s="74" t="s">
        <v>644</v>
      </c>
      <c r="H201" s="59" t="s">
        <v>56</v>
      </c>
      <c r="I201" s="59" t="s">
        <v>92</v>
      </c>
      <c r="J201" s="59" t="s">
        <v>92</v>
      </c>
      <c r="K201" s="59" t="s">
        <v>56</v>
      </c>
      <c r="L201" s="59" t="s">
        <v>56</v>
      </c>
      <c r="M201" s="59" t="s">
        <v>56</v>
      </c>
      <c r="N201" s="59" t="e">
        <f t="shared" ca="1" si="9"/>
        <v>#NAME?</v>
      </c>
      <c r="O201" s="10" t="s">
        <v>655</v>
      </c>
      <c r="P201" s="59" t="s">
        <v>130</v>
      </c>
      <c r="Q201" s="59" t="e">
        <f t="shared" ca="1" si="10"/>
        <v>#NAME?</v>
      </c>
      <c r="R201" s="59" t="e">
        <f t="shared" ca="1" si="11"/>
        <v>#NAME?</v>
      </c>
      <c r="S201" s="93" t="s">
        <v>664</v>
      </c>
      <c r="T201" s="10" t="s">
        <v>666</v>
      </c>
      <c r="U201" s="10" t="s">
        <v>654</v>
      </c>
    </row>
    <row r="202" spans="1:21" ht="35.1" customHeight="1">
      <c r="A202" s="111"/>
      <c r="B202" s="122"/>
      <c r="C202" s="122"/>
      <c r="D202" s="124"/>
      <c r="E202" s="60" t="s">
        <v>185</v>
      </c>
      <c r="F202" s="74" t="s">
        <v>608</v>
      </c>
      <c r="G202" s="74" t="s">
        <v>645</v>
      </c>
      <c r="H202" s="59" t="s">
        <v>56</v>
      </c>
      <c r="I202" s="59" t="s">
        <v>92</v>
      </c>
      <c r="J202" s="59" t="s">
        <v>92</v>
      </c>
      <c r="K202" s="59" t="s">
        <v>56</v>
      </c>
      <c r="L202" s="59" t="s">
        <v>56</v>
      </c>
      <c r="M202" s="59" t="s">
        <v>56</v>
      </c>
      <c r="N202" s="59" t="e">
        <f t="shared" ca="1" si="9"/>
        <v>#NAME?</v>
      </c>
      <c r="O202" s="10" t="s">
        <v>655</v>
      </c>
      <c r="P202" s="59" t="s">
        <v>130</v>
      </c>
      <c r="Q202" s="59" t="e">
        <f t="shared" ca="1" si="10"/>
        <v>#NAME?</v>
      </c>
      <c r="R202" s="59" t="e">
        <f t="shared" ca="1" si="11"/>
        <v>#NAME?</v>
      </c>
      <c r="S202" s="93" t="s">
        <v>664</v>
      </c>
      <c r="T202" s="10" t="s">
        <v>666</v>
      </c>
      <c r="U202" s="10" t="s">
        <v>654</v>
      </c>
    </row>
    <row r="203" spans="1:21" ht="35.1" customHeight="1">
      <c r="A203" s="111"/>
      <c r="B203" s="122"/>
      <c r="C203" s="122"/>
      <c r="D203" s="124"/>
      <c r="E203" s="56" t="s">
        <v>211</v>
      </c>
      <c r="F203" s="74" t="s">
        <v>609</v>
      </c>
      <c r="G203" s="86" t="s">
        <v>646</v>
      </c>
      <c r="H203" s="59" t="s">
        <v>56</v>
      </c>
      <c r="I203" s="59" t="s">
        <v>56</v>
      </c>
      <c r="J203" s="59" t="s">
        <v>56</v>
      </c>
      <c r="K203" s="59" t="s">
        <v>56</v>
      </c>
      <c r="L203" s="59" t="s">
        <v>56</v>
      </c>
      <c r="M203" s="59" t="s">
        <v>56</v>
      </c>
      <c r="N203" s="59" t="e">
        <f t="shared" ca="1" si="9"/>
        <v>#NAME?</v>
      </c>
      <c r="O203" s="10" t="s">
        <v>655</v>
      </c>
      <c r="P203" s="59" t="s">
        <v>130</v>
      </c>
      <c r="Q203" s="59" t="e">
        <f t="shared" ca="1" si="10"/>
        <v>#NAME?</v>
      </c>
      <c r="R203" s="59" t="e">
        <f t="shared" ca="1" si="11"/>
        <v>#NAME?</v>
      </c>
      <c r="S203" s="93" t="s">
        <v>664</v>
      </c>
      <c r="T203" s="10" t="s">
        <v>666</v>
      </c>
      <c r="U203" s="10" t="s">
        <v>654</v>
      </c>
    </row>
    <row r="204" spans="1:21" ht="35.1" customHeight="1">
      <c r="A204" s="111"/>
      <c r="B204" s="122"/>
      <c r="C204" s="122"/>
      <c r="D204" s="124"/>
      <c r="E204" s="60" t="s">
        <v>212</v>
      </c>
      <c r="F204" s="74" t="s">
        <v>609</v>
      </c>
      <c r="G204" s="86" t="s">
        <v>646</v>
      </c>
      <c r="H204" s="59" t="s">
        <v>56</v>
      </c>
      <c r="I204" s="59" t="s">
        <v>56</v>
      </c>
      <c r="J204" s="59" t="s">
        <v>56</v>
      </c>
      <c r="K204" s="59" t="s">
        <v>56</v>
      </c>
      <c r="L204" s="59" t="s">
        <v>56</v>
      </c>
      <c r="M204" s="59" t="s">
        <v>56</v>
      </c>
      <c r="N204" s="59" t="e">
        <f t="shared" ca="1" si="9"/>
        <v>#NAME?</v>
      </c>
      <c r="O204" s="10" t="s">
        <v>655</v>
      </c>
      <c r="P204" s="59" t="s">
        <v>130</v>
      </c>
      <c r="Q204" s="59" t="e">
        <f t="shared" ca="1" si="10"/>
        <v>#NAME?</v>
      </c>
      <c r="R204" s="59" t="e">
        <f t="shared" ca="1" si="11"/>
        <v>#NAME?</v>
      </c>
      <c r="S204" s="93" t="s">
        <v>664</v>
      </c>
      <c r="T204" s="10" t="s">
        <v>666</v>
      </c>
      <c r="U204" s="10" t="s">
        <v>654</v>
      </c>
    </row>
    <row r="205" spans="1:21" ht="35.1" customHeight="1">
      <c r="A205" s="111"/>
      <c r="B205" s="122"/>
      <c r="C205" s="122"/>
      <c r="D205" s="124"/>
      <c r="E205" s="62" t="s">
        <v>426</v>
      </c>
      <c r="F205" s="74" t="s">
        <v>609</v>
      </c>
      <c r="G205" s="86" t="s">
        <v>646</v>
      </c>
      <c r="H205" s="59" t="s">
        <v>56</v>
      </c>
      <c r="I205" s="59" t="s">
        <v>56</v>
      </c>
      <c r="J205" s="59" t="s">
        <v>56</v>
      </c>
      <c r="K205" s="59" t="s">
        <v>56</v>
      </c>
      <c r="L205" s="59" t="s">
        <v>56</v>
      </c>
      <c r="M205" s="59" t="s">
        <v>56</v>
      </c>
      <c r="N205" s="59" t="e">
        <f t="shared" ca="1" si="9"/>
        <v>#NAME?</v>
      </c>
      <c r="O205" s="10" t="s">
        <v>655</v>
      </c>
      <c r="P205" s="59" t="s">
        <v>130</v>
      </c>
      <c r="Q205" s="59" t="e">
        <f t="shared" ca="1" si="10"/>
        <v>#NAME?</v>
      </c>
      <c r="R205" s="59" t="e">
        <f t="shared" ca="1" si="11"/>
        <v>#NAME?</v>
      </c>
      <c r="S205" s="93" t="s">
        <v>664</v>
      </c>
      <c r="T205" s="10" t="s">
        <v>666</v>
      </c>
      <c r="U205" s="10" t="s">
        <v>654</v>
      </c>
    </row>
    <row r="206" spans="1:21" ht="35.1" customHeight="1">
      <c r="A206" s="111"/>
      <c r="B206" s="122"/>
      <c r="C206" s="122"/>
      <c r="D206" s="124"/>
      <c r="E206" s="60" t="s">
        <v>213</v>
      </c>
      <c r="F206" s="74" t="s">
        <v>609</v>
      </c>
      <c r="G206" s="86" t="s">
        <v>646</v>
      </c>
      <c r="H206" s="59" t="s">
        <v>56</v>
      </c>
      <c r="I206" s="59" t="s">
        <v>56</v>
      </c>
      <c r="J206" s="59" t="s">
        <v>56</v>
      </c>
      <c r="K206" s="59" t="s">
        <v>56</v>
      </c>
      <c r="L206" s="59" t="s">
        <v>56</v>
      </c>
      <c r="M206" s="59" t="s">
        <v>56</v>
      </c>
      <c r="N206" s="59" t="e">
        <f t="shared" ca="1" si="9"/>
        <v>#NAME?</v>
      </c>
      <c r="O206" s="10" t="s">
        <v>655</v>
      </c>
      <c r="P206" s="59" t="s">
        <v>130</v>
      </c>
      <c r="Q206" s="59" t="e">
        <f t="shared" ca="1" si="10"/>
        <v>#NAME?</v>
      </c>
      <c r="R206" s="59" t="e">
        <f t="shared" ca="1" si="11"/>
        <v>#NAME?</v>
      </c>
      <c r="S206" s="93" t="s">
        <v>664</v>
      </c>
      <c r="T206" s="10" t="s">
        <v>666</v>
      </c>
      <c r="U206" s="10" t="s">
        <v>654</v>
      </c>
    </row>
    <row r="207" spans="1:21" ht="35.1" customHeight="1">
      <c r="A207" s="111"/>
      <c r="B207" s="122"/>
      <c r="C207" s="122"/>
      <c r="D207" s="124"/>
      <c r="E207" s="60" t="s">
        <v>214</v>
      </c>
      <c r="F207" s="74" t="s">
        <v>609</v>
      </c>
      <c r="G207" s="86" t="s">
        <v>646</v>
      </c>
      <c r="H207" s="59" t="s">
        <v>56</v>
      </c>
      <c r="I207" s="59" t="s">
        <v>56</v>
      </c>
      <c r="J207" s="59" t="s">
        <v>56</v>
      </c>
      <c r="K207" s="59" t="s">
        <v>56</v>
      </c>
      <c r="L207" s="59" t="s">
        <v>56</v>
      </c>
      <c r="M207" s="59" t="s">
        <v>56</v>
      </c>
      <c r="N207" s="59" t="e">
        <f t="shared" ca="1" si="9"/>
        <v>#NAME?</v>
      </c>
      <c r="O207" s="10" t="s">
        <v>655</v>
      </c>
      <c r="P207" s="59" t="s">
        <v>130</v>
      </c>
      <c r="Q207" s="59" t="e">
        <f t="shared" ca="1" si="10"/>
        <v>#NAME?</v>
      </c>
      <c r="R207" s="59" t="e">
        <f t="shared" ca="1" si="11"/>
        <v>#NAME?</v>
      </c>
      <c r="S207" s="93" t="s">
        <v>664</v>
      </c>
      <c r="T207" s="10" t="s">
        <v>666</v>
      </c>
      <c r="U207" s="10" t="s">
        <v>654</v>
      </c>
    </row>
    <row r="208" spans="1:21" ht="35.1" customHeight="1">
      <c r="A208" s="111"/>
      <c r="B208" s="122"/>
      <c r="C208" s="122"/>
      <c r="D208" s="124"/>
      <c r="E208" s="60" t="s">
        <v>215</v>
      </c>
      <c r="F208" s="74" t="s">
        <v>609</v>
      </c>
      <c r="G208" s="86" t="s">
        <v>646</v>
      </c>
      <c r="H208" s="59" t="s">
        <v>56</v>
      </c>
      <c r="I208" s="59" t="s">
        <v>56</v>
      </c>
      <c r="J208" s="59" t="s">
        <v>56</v>
      </c>
      <c r="K208" s="59" t="s">
        <v>56</v>
      </c>
      <c r="L208" s="59" t="s">
        <v>56</v>
      </c>
      <c r="M208" s="59" t="s">
        <v>56</v>
      </c>
      <c r="N208" s="59" t="e">
        <f t="shared" ref="N208:N214" ca="1" si="18">IF((MAX(_xlfn.IFS(H208="Alto",3,H208="Medio",2,H208="Basso",1),_xlfn.IFS(I208="Alto",3,I208="Medio",2,I208="Basso",1),_xlfn.IFS(J208="Alto",3,J208="Medio",2,J208="Basso",1))*MAX(_xlfn.IFS(K208="Alto",3,K208="Medio",2,K208="Basso",1),_xlfn.IFS(L208="Alto",3,L208="Medio",2,L208="Basso",1),_xlfn.IFS(M208="Alto",3,M208="Medio",2,M208="Basso",1))&lt;3),"Basso",IF(OR(MAX(_xlfn.IFS(H208="Alto",3,H208="Medio",2,H208="Basso",1),_xlfn.IFS(I208="Alto",3,I208="Medio",2,I208="Basso",1),_xlfn.IFS(J208="Alto",3,J208="Medio",2,J208="Basso",1))*MAX(_xlfn.IFS(K208="Alto",3,K208="Medio",2,K208="Basso",1),_xlfn.IFS(L208="Alto",3,L208="Medio",2,L208="Basso",1),_xlfn.IFS(M208="Alto",3,M208="Medio",2,M208="Basso",1))=3,MAX(_xlfn.IFS(H208="Alto",3,H208="Medio",2,H208="Basso",1),_xlfn.IFS(I208="Alto",3,I208="Medio",2,I208="Basso",1),_xlfn.IFS(J208="Alto",3,J208="Medio",2,J208="Basso",1))*MAX(_xlfn.IFS(K208="Alto",3,K208="Medio",2,K208="Basso",1),_xlfn.IFS(L208="Alto",3,L208="Medio",2,L208="Basso",1),_xlfn.IFS(M208="Alto",3,M208="Medio",2,M208="Basso",1))=4),"Medio","Alto"))</f>
        <v>#NAME?</v>
      </c>
      <c r="O208" s="10" t="s">
        <v>655</v>
      </c>
      <c r="P208" s="59" t="s">
        <v>130</v>
      </c>
      <c r="Q208" s="59" t="e">
        <f t="shared" ca="1" si="10"/>
        <v>#NAME?</v>
      </c>
      <c r="R208" s="59" t="e">
        <f t="shared" ca="1" si="11"/>
        <v>#NAME?</v>
      </c>
      <c r="S208" s="93" t="s">
        <v>664</v>
      </c>
      <c r="T208" s="10" t="s">
        <v>666</v>
      </c>
      <c r="U208" s="10" t="s">
        <v>654</v>
      </c>
    </row>
    <row r="209" spans="1:21" ht="35.1" customHeight="1">
      <c r="A209" s="111"/>
      <c r="B209" s="122"/>
      <c r="C209" s="122"/>
      <c r="D209" s="124"/>
      <c r="E209" s="60" t="s">
        <v>216</v>
      </c>
      <c r="F209" s="74" t="s">
        <v>609</v>
      </c>
      <c r="G209" s="86" t="s">
        <v>646</v>
      </c>
      <c r="H209" s="59" t="s">
        <v>56</v>
      </c>
      <c r="I209" s="59" t="s">
        <v>56</v>
      </c>
      <c r="J209" s="59" t="s">
        <v>56</v>
      </c>
      <c r="K209" s="59" t="s">
        <v>56</v>
      </c>
      <c r="L209" s="59" t="s">
        <v>56</v>
      </c>
      <c r="M209" s="59" t="s">
        <v>56</v>
      </c>
      <c r="N209" s="59" t="e">
        <f t="shared" ca="1" si="18"/>
        <v>#NAME?</v>
      </c>
      <c r="O209" s="10" t="s">
        <v>655</v>
      </c>
      <c r="P209" s="59" t="s">
        <v>130</v>
      </c>
      <c r="Q209" s="59" t="e">
        <f t="shared" ref="Q209:Q214" ca="1" si="19">IF(N209="Alto",3,IF(N209="Medio",2,1))*IF(P209="Adeguato",1,IF(P209="Migliorabile",2,3))</f>
        <v>#NAME?</v>
      </c>
      <c r="R209" s="59" t="e">
        <f t="shared" ref="R209:R214" ca="1" si="20">IF(Q209&gt;6,"Alto",IF(Q209&lt;3,"Basso","Medio"))</f>
        <v>#NAME?</v>
      </c>
      <c r="S209" s="93" t="s">
        <v>664</v>
      </c>
      <c r="T209" s="10" t="s">
        <v>666</v>
      </c>
      <c r="U209" s="10" t="s">
        <v>654</v>
      </c>
    </row>
    <row r="210" spans="1:21" ht="35.1" customHeight="1">
      <c r="A210" s="111"/>
      <c r="B210" s="122"/>
      <c r="C210" s="122"/>
      <c r="D210" s="124"/>
      <c r="E210" s="60" t="s">
        <v>217</v>
      </c>
      <c r="F210" s="74" t="s">
        <v>609</v>
      </c>
      <c r="G210" s="86" t="s">
        <v>646</v>
      </c>
      <c r="H210" s="59" t="s">
        <v>56</v>
      </c>
      <c r="I210" s="59" t="s">
        <v>56</v>
      </c>
      <c r="J210" s="59" t="s">
        <v>56</v>
      </c>
      <c r="K210" s="59" t="s">
        <v>56</v>
      </c>
      <c r="L210" s="59" t="s">
        <v>56</v>
      </c>
      <c r="M210" s="59" t="s">
        <v>56</v>
      </c>
      <c r="N210" s="59" t="e">
        <f t="shared" ca="1" si="18"/>
        <v>#NAME?</v>
      </c>
      <c r="O210" s="10" t="s">
        <v>655</v>
      </c>
      <c r="P210" s="59" t="s">
        <v>130</v>
      </c>
      <c r="Q210" s="59" t="e">
        <f t="shared" ca="1" si="19"/>
        <v>#NAME?</v>
      </c>
      <c r="R210" s="59" t="e">
        <f t="shared" ca="1" si="20"/>
        <v>#NAME?</v>
      </c>
      <c r="S210" s="93" t="s">
        <v>664</v>
      </c>
      <c r="T210" s="10" t="s">
        <v>666</v>
      </c>
      <c r="U210" s="10" t="s">
        <v>654</v>
      </c>
    </row>
    <row r="211" spans="1:21" ht="35.1" customHeight="1">
      <c r="A211" s="111"/>
      <c r="B211" s="122"/>
      <c r="C211" s="122"/>
      <c r="D211" s="124"/>
      <c r="E211" s="60" t="s">
        <v>218</v>
      </c>
      <c r="F211" s="74" t="s">
        <v>609</v>
      </c>
      <c r="G211" s="86" t="s">
        <v>646</v>
      </c>
      <c r="H211" s="59" t="s">
        <v>56</v>
      </c>
      <c r="I211" s="59" t="s">
        <v>56</v>
      </c>
      <c r="J211" s="59" t="s">
        <v>56</v>
      </c>
      <c r="K211" s="59" t="s">
        <v>56</v>
      </c>
      <c r="L211" s="59" t="s">
        <v>56</v>
      </c>
      <c r="M211" s="59" t="s">
        <v>56</v>
      </c>
      <c r="N211" s="59" t="e">
        <f t="shared" ca="1" si="18"/>
        <v>#NAME?</v>
      </c>
      <c r="O211" s="10" t="s">
        <v>655</v>
      </c>
      <c r="P211" s="59" t="s">
        <v>130</v>
      </c>
      <c r="Q211" s="59" t="e">
        <f t="shared" ca="1" si="19"/>
        <v>#NAME?</v>
      </c>
      <c r="R211" s="59" t="e">
        <f t="shared" ca="1" si="20"/>
        <v>#NAME?</v>
      </c>
      <c r="S211" s="93" t="s">
        <v>664</v>
      </c>
      <c r="T211" s="10" t="s">
        <v>666</v>
      </c>
      <c r="U211" s="10" t="s">
        <v>654</v>
      </c>
    </row>
    <row r="212" spans="1:21" ht="35.1" customHeight="1">
      <c r="A212" s="111"/>
      <c r="B212" s="122"/>
      <c r="C212" s="122"/>
      <c r="D212" s="124"/>
      <c r="E212" s="60" t="s">
        <v>219</v>
      </c>
      <c r="F212" s="74" t="s">
        <v>609</v>
      </c>
      <c r="G212" s="86" t="s">
        <v>646</v>
      </c>
      <c r="H212" s="59" t="s">
        <v>56</v>
      </c>
      <c r="I212" s="59" t="s">
        <v>56</v>
      </c>
      <c r="J212" s="59" t="s">
        <v>56</v>
      </c>
      <c r="K212" s="59" t="s">
        <v>56</v>
      </c>
      <c r="L212" s="59" t="s">
        <v>56</v>
      </c>
      <c r="M212" s="59" t="s">
        <v>56</v>
      </c>
      <c r="N212" s="59" t="e">
        <f t="shared" ca="1" si="18"/>
        <v>#NAME?</v>
      </c>
      <c r="O212" s="10" t="s">
        <v>655</v>
      </c>
      <c r="P212" s="59" t="s">
        <v>130</v>
      </c>
      <c r="Q212" s="59" t="e">
        <f t="shared" ca="1" si="19"/>
        <v>#NAME?</v>
      </c>
      <c r="R212" s="59" t="e">
        <f t="shared" ca="1" si="20"/>
        <v>#NAME?</v>
      </c>
      <c r="S212" s="93" t="s">
        <v>664</v>
      </c>
      <c r="T212" s="10" t="s">
        <v>666</v>
      </c>
      <c r="U212" s="10" t="s">
        <v>654</v>
      </c>
    </row>
    <row r="213" spans="1:21" ht="35.1" customHeight="1">
      <c r="A213" s="111"/>
      <c r="B213" s="122"/>
      <c r="C213" s="122"/>
      <c r="D213" s="124"/>
      <c r="E213" s="60" t="s">
        <v>220</v>
      </c>
      <c r="F213" s="74" t="s">
        <v>609</v>
      </c>
      <c r="G213" s="86" t="s">
        <v>646</v>
      </c>
      <c r="H213" s="59" t="s">
        <v>56</v>
      </c>
      <c r="I213" s="59" t="s">
        <v>56</v>
      </c>
      <c r="J213" s="59" t="s">
        <v>56</v>
      </c>
      <c r="K213" s="59" t="s">
        <v>56</v>
      </c>
      <c r="L213" s="59" t="s">
        <v>56</v>
      </c>
      <c r="M213" s="59" t="s">
        <v>56</v>
      </c>
      <c r="N213" s="59" t="e">
        <f t="shared" ca="1" si="18"/>
        <v>#NAME?</v>
      </c>
      <c r="O213" s="10" t="s">
        <v>655</v>
      </c>
      <c r="P213" s="59" t="s">
        <v>130</v>
      </c>
      <c r="Q213" s="59" t="e">
        <f t="shared" ca="1" si="19"/>
        <v>#NAME?</v>
      </c>
      <c r="R213" s="59" t="e">
        <f t="shared" ca="1" si="20"/>
        <v>#NAME?</v>
      </c>
      <c r="S213" s="93" t="s">
        <v>664</v>
      </c>
      <c r="T213" s="10" t="s">
        <v>666</v>
      </c>
      <c r="U213" s="10" t="s">
        <v>654</v>
      </c>
    </row>
    <row r="214" spans="1:21" ht="35.1" customHeight="1">
      <c r="A214" s="111"/>
      <c r="B214" s="122"/>
      <c r="C214" s="122"/>
      <c r="D214" s="124"/>
      <c r="E214" s="60" t="s">
        <v>183</v>
      </c>
      <c r="F214" s="74" t="s">
        <v>606</v>
      </c>
      <c r="G214" s="86" t="s">
        <v>621</v>
      </c>
      <c r="H214" s="59" t="s">
        <v>56</v>
      </c>
      <c r="I214" s="59" t="s">
        <v>92</v>
      </c>
      <c r="J214" s="59" t="s">
        <v>92</v>
      </c>
      <c r="K214" s="59" t="s">
        <v>56</v>
      </c>
      <c r="L214" s="59" t="s">
        <v>56</v>
      </c>
      <c r="M214" s="59" t="s">
        <v>56</v>
      </c>
      <c r="N214" s="59" t="e">
        <f t="shared" ca="1" si="18"/>
        <v>#NAME?</v>
      </c>
      <c r="O214" s="10" t="s">
        <v>655</v>
      </c>
      <c r="P214" s="59" t="s">
        <v>130</v>
      </c>
      <c r="Q214" s="59" t="e">
        <f t="shared" ca="1" si="19"/>
        <v>#NAME?</v>
      </c>
      <c r="R214" s="59" t="e">
        <f t="shared" ca="1" si="20"/>
        <v>#NAME?</v>
      </c>
      <c r="S214" s="93" t="s">
        <v>664</v>
      </c>
      <c r="T214" s="10" t="s">
        <v>666</v>
      </c>
      <c r="U214" s="10" t="s">
        <v>654</v>
      </c>
    </row>
    <row r="215" spans="1:21" ht="35.1" customHeight="1">
      <c r="A215" s="111"/>
      <c r="B215" s="122"/>
      <c r="C215" s="122"/>
      <c r="D215" s="124"/>
      <c r="E215" s="60" t="s">
        <v>221</v>
      </c>
      <c r="F215" s="74" t="s">
        <v>606</v>
      </c>
      <c r="G215" s="86" t="s">
        <v>621</v>
      </c>
      <c r="H215" s="59" t="s">
        <v>56</v>
      </c>
      <c r="I215" s="59" t="s">
        <v>92</v>
      </c>
      <c r="J215" s="59" t="s">
        <v>92</v>
      </c>
      <c r="K215" s="59" t="s">
        <v>56</v>
      </c>
      <c r="L215" s="59" t="s">
        <v>56</v>
      </c>
      <c r="M215" s="59" t="s">
        <v>56</v>
      </c>
      <c r="N215" s="59" t="e">
        <f t="shared" ref="N215:N236" ca="1" si="21">IF((MAX(_xlfn.IFS(H215="Alto",3,H215="Medio",2,H215="Basso",1),_xlfn.IFS(I215="Alto",3,I215="Medio",2,I215="Basso",1),_xlfn.IFS(J215="Alto",3,J215="Medio",2,J215="Basso",1))*MAX(_xlfn.IFS(K215="Alto",3,K215="Medio",2,K215="Basso",1),_xlfn.IFS(L215="Alto",3,L215="Medio",2,L215="Basso",1),_xlfn.IFS(M215="Alto",3,M215="Medio",2,M215="Basso",1))&lt;3),"Basso",IF(OR(MAX(_xlfn.IFS(H215="Alto",3,H215="Medio",2,H215="Basso",1),_xlfn.IFS(I215="Alto",3,I215="Medio",2,I215="Basso",1),_xlfn.IFS(J215="Alto",3,J215="Medio",2,J215="Basso",1))*MAX(_xlfn.IFS(K215="Alto",3,K215="Medio",2,K215="Basso",1),_xlfn.IFS(L215="Alto",3,L215="Medio",2,L215="Basso",1),_xlfn.IFS(M215="Alto",3,M215="Medio",2,M215="Basso",1))=3,MAX(_xlfn.IFS(H215="Alto",3,H215="Medio",2,H215="Basso",1),_xlfn.IFS(I215="Alto",3,I215="Medio",2,I215="Basso",1),_xlfn.IFS(J215="Alto",3,J215="Medio",2,J215="Basso",1))*MAX(_xlfn.IFS(K215="Alto",3,K215="Medio",2,K215="Basso",1),_xlfn.IFS(L215="Alto",3,L215="Medio",2,L215="Basso",1),_xlfn.IFS(M215="Alto",3,M215="Medio",2,M215="Basso",1))=4),"Medio","Alto"))</f>
        <v>#NAME?</v>
      </c>
      <c r="O215" s="10" t="s">
        <v>655</v>
      </c>
      <c r="P215" s="59" t="s">
        <v>130</v>
      </c>
      <c r="Q215" s="59" t="e">
        <f t="shared" ref="Q215:Q236" ca="1" si="22">IF(N215="Alto",3,IF(N215="Medio",2,1))*IF(P215="Adeguato",1,IF(P215="Migliorabile",2,3))</f>
        <v>#NAME?</v>
      </c>
      <c r="R215" s="59" t="e">
        <f t="shared" ref="R215:R236" ca="1" si="23">IF(Q215&gt;6,"Alto",IF(Q215&lt;3,"Basso","Medio"))</f>
        <v>#NAME?</v>
      </c>
      <c r="S215" s="93" t="s">
        <v>664</v>
      </c>
      <c r="T215" s="10" t="s">
        <v>666</v>
      </c>
      <c r="U215" s="10" t="s">
        <v>654</v>
      </c>
    </row>
    <row r="216" spans="1:21" ht="35.1" customHeight="1">
      <c r="A216" s="111"/>
      <c r="B216" s="122"/>
      <c r="C216" s="122"/>
      <c r="D216" s="124"/>
      <c r="E216" s="60" t="s">
        <v>222</v>
      </c>
      <c r="F216" s="74" t="s">
        <v>606</v>
      </c>
      <c r="G216" s="86" t="s">
        <v>621</v>
      </c>
      <c r="H216" s="59" t="s">
        <v>56</v>
      </c>
      <c r="I216" s="59" t="s">
        <v>92</v>
      </c>
      <c r="J216" s="59" t="s">
        <v>92</v>
      </c>
      <c r="K216" s="59" t="s">
        <v>56</v>
      </c>
      <c r="L216" s="59" t="s">
        <v>56</v>
      </c>
      <c r="M216" s="59" t="s">
        <v>56</v>
      </c>
      <c r="N216" s="59" t="e">
        <f t="shared" ca="1" si="21"/>
        <v>#NAME?</v>
      </c>
      <c r="O216" s="10" t="s">
        <v>655</v>
      </c>
      <c r="P216" s="59" t="s">
        <v>130</v>
      </c>
      <c r="Q216" s="59" t="e">
        <f t="shared" ca="1" si="22"/>
        <v>#NAME?</v>
      </c>
      <c r="R216" s="59" t="e">
        <f t="shared" ca="1" si="23"/>
        <v>#NAME?</v>
      </c>
      <c r="S216" s="93" t="s">
        <v>664</v>
      </c>
      <c r="T216" s="10" t="s">
        <v>666</v>
      </c>
      <c r="U216" s="10" t="s">
        <v>654</v>
      </c>
    </row>
    <row r="217" spans="1:21" ht="35.1" customHeight="1">
      <c r="A217" s="111"/>
      <c r="B217" s="122"/>
      <c r="C217" s="122"/>
      <c r="D217" s="124"/>
      <c r="E217" s="60" t="s">
        <v>223</v>
      </c>
      <c r="F217" s="74" t="s">
        <v>606</v>
      </c>
      <c r="G217" s="86" t="s">
        <v>621</v>
      </c>
      <c r="H217" s="59" t="s">
        <v>56</v>
      </c>
      <c r="I217" s="59" t="s">
        <v>92</v>
      </c>
      <c r="J217" s="59" t="s">
        <v>92</v>
      </c>
      <c r="K217" s="59" t="s">
        <v>56</v>
      </c>
      <c r="L217" s="59" t="s">
        <v>56</v>
      </c>
      <c r="M217" s="59" t="s">
        <v>56</v>
      </c>
      <c r="N217" s="59" t="e">
        <f t="shared" ca="1" si="21"/>
        <v>#NAME?</v>
      </c>
      <c r="O217" s="10" t="s">
        <v>655</v>
      </c>
      <c r="P217" s="59" t="s">
        <v>130</v>
      </c>
      <c r="Q217" s="59" t="e">
        <f t="shared" ca="1" si="22"/>
        <v>#NAME?</v>
      </c>
      <c r="R217" s="59" t="e">
        <f t="shared" ca="1" si="23"/>
        <v>#NAME?</v>
      </c>
      <c r="S217" s="93" t="s">
        <v>664</v>
      </c>
      <c r="T217" s="10" t="s">
        <v>666</v>
      </c>
      <c r="U217" s="10" t="s">
        <v>654</v>
      </c>
    </row>
    <row r="218" spans="1:21" ht="35.1" customHeight="1">
      <c r="A218" s="111"/>
      <c r="B218" s="122"/>
      <c r="C218" s="122"/>
      <c r="D218" s="124"/>
      <c r="E218" s="60" t="s">
        <v>224</v>
      </c>
      <c r="F218" s="74" t="s">
        <v>606</v>
      </c>
      <c r="G218" s="86" t="s">
        <v>621</v>
      </c>
      <c r="H218" s="59" t="s">
        <v>56</v>
      </c>
      <c r="I218" s="59" t="s">
        <v>92</v>
      </c>
      <c r="J218" s="59" t="s">
        <v>92</v>
      </c>
      <c r="K218" s="59" t="s">
        <v>56</v>
      </c>
      <c r="L218" s="59" t="s">
        <v>56</v>
      </c>
      <c r="M218" s="59" t="s">
        <v>56</v>
      </c>
      <c r="N218" s="59" t="e">
        <f t="shared" ca="1" si="21"/>
        <v>#NAME?</v>
      </c>
      <c r="O218" s="10" t="s">
        <v>655</v>
      </c>
      <c r="P218" s="59" t="s">
        <v>130</v>
      </c>
      <c r="Q218" s="59" t="e">
        <f t="shared" ca="1" si="22"/>
        <v>#NAME?</v>
      </c>
      <c r="R218" s="59" t="e">
        <f t="shared" ca="1" si="23"/>
        <v>#NAME?</v>
      </c>
      <c r="S218" s="93" t="s">
        <v>664</v>
      </c>
      <c r="T218" s="10" t="s">
        <v>666</v>
      </c>
      <c r="U218" s="10" t="s">
        <v>654</v>
      </c>
    </row>
    <row r="219" spans="1:21" ht="35.1" customHeight="1">
      <c r="A219" s="111"/>
      <c r="B219" s="122"/>
      <c r="C219" s="122"/>
      <c r="D219" s="124"/>
      <c r="E219" s="60" t="s">
        <v>225</v>
      </c>
      <c r="F219" s="74" t="s">
        <v>606</v>
      </c>
      <c r="G219" s="86" t="s">
        <v>621</v>
      </c>
      <c r="H219" s="59" t="s">
        <v>56</v>
      </c>
      <c r="I219" s="59" t="s">
        <v>92</v>
      </c>
      <c r="J219" s="59" t="s">
        <v>92</v>
      </c>
      <c r="K219" s="59" t="s">
        <v>56</v>
      </c>
      <c r="L219" s="59" t="s">
        <v>56</v>
      </c>
      <c r="M219" s="59" t="s">
        <v>56</v>
      </c>
      <c r="N219" s="59" t="e">
        <f t="shared" ca="1" si="21"/>
        <v>#NAME?</v>
      </c>
      <c r="O219" s="10" t="s">
        <v>655</v>
      </c>
      <c r="P219" s="59" t="s">
        <v>130</v>
      </c>
      <c r="Q219" s="59" t="e">
        <f t="shared" ca="1" si="22"/>
        <v>#NAME?</v>
      </c>
      <c r="R219" s="59" t="e">
        <f t="shared" ca="1" si="23"/>
        <v>#NAME?</v>
      </c>
      <c r="S219" s="93" t="s">
        <v>664</v>
      </c>
      <c r="T219" s="10" t="s">
        <v>666</v>
      </c>
      <c r="U219" s="10" t="s">
        <v>654</v>
      </c>
    </row>
    <row r="220" spans="1:21" ht="35.1" customHeight="1">
      <c r="A220" s="111"/>
      <c r="B220" s="122"/>
      <c r="C220" s="122"/>
      <c r="D220" s="124"/>
      <c r="E220" s="60" t="s">
        <v>226</v>
      </c>
      <c r="F220" s="74" t="s">
        <v>606</v>
      </c>
      <c r="G220" s="86" t="s">
        <v>621</v>
      </c>
      <c r="H220" s="59" t="s">
        <v>56</v>
      </c>
      <c r="I220" s="59" t="s">
        <v>92</v>
      </c>
      <c r="J220" s="59" t="s">
        <v>92</v>
      </c>
      <c r="K220" s="59" t="s">
        <v>56</v>
      </c>
      <c r="L220" s="59" t="s">
        <v>56</v>
      </c>
      <c r="M220" s="59" t="s">
        <v>56</v>
      </c>
      <c r="N220" s="59" t="e">
        <f t="shared" ca="1" si="21"/>
        <v>#NAME?</v>
      </c>
      <c r="O220" s="10" t="s">
        <v>655</v>
      </c>
      <c r="P220" s="59" t="s">
        <v>130</v>
      </c>
      <c r="Q220" s="59" t="e">
        <f t="shared" ca="1" si="22"/>
        <v>#NAME?</v>
      </c>
      <c r="R220" s="59" t="e">
        <f t="shared" ca="1" si="23"/>
        <v>#NAME?</v>
      </c>
      <c r="S220" s="93" t="s">
        <v>664</v>
      </c>
      <c r="T220" s="10" t="s">
        <v>666</v>
      </c>
      <c r="U220" s="10" t="s">
        <v>654</v>
      </c>
    </row>
    <row r="221" spans="1:21" ht="35.1" customHeight="1">
      <c r="A221" s="111"/>
      <c r="B221" s="122"/>
      <c r="C221" s="122"/>
      <c r="D221" s="124"/>
      <c r="E221" s="60" t="s">
        <v>227</v>
      </c>
      <c r="F221" s="74" t="s">
        <v>606</v>
      </c>
      <c r="G221" s="86" t="s">
        <v>621</v>
      </c>
      <c r="H221" s="59" t="s">
        <v>56</v>
      </c>
      <c r="I221" s="59" t="s">
        <v>92</v>
      </c>
      <c r="J221" s="59" t="s">
        <v>92</v>
      </c>
      <c r="K221" s="59" t="s">
        <v>56</v>
      </c>
      <c r="L221" s="59" t="s">
        <v>56</v>
      </c>
      <c r="M221" s="59" t="s">
        <v>56</v>
      </c>
      <c r="N221" s="59" t="e">
        <f t="shared" ca="1" si="21"/>
        <v>#NAME?</v>
      </c>
      <c r="O221" s="10" t="s">
        <v>655</v>
      </c>
      <c r="P221" s="59" t="s">
        <v>130</v>
      </c>
      <c r="Q221" s="59" t="e">
        <f t="shared" ca="1" si="22"/>
        <v>#NAME?</v>
      </c>
      <c r="R221" s="59" t="e">
        <f t="shared" ca="1" si="23"/>
        <v>#NAME?</v>
      </c>
      <c r="S221" s="93" t="s">
        <v>664</v>
      </c>
      <c r="T221" s="10" t="s">
        <v>666</v>
      </c>
      <c r="U221" s="10" t="s">
        <v>654</v>
      </c>
    </row>
    <row r="222" spans="1:21" ht="35.1" customHeight="1">
      <c r="A222" s="111"/>
      <c r="B222" s="122"/>
      <c r="C222" s="122"/>
      <c r="D222" s="124"/>
      <c r="E222" s="60" t="s">
        <v>228</v>
      </c>
      <c r="F222" s="74" t="s">
        <v>606</v>
      </c>
      <c r="G222" s="86" t="s">
        <v>621</v>
      </c>
      <c r="H222" s="59" t="s">
        <v>56</v>
      </c>
      <c r="I222" s="59" t="s">
        <v>92</v>
      </c>
      <c r="J222" s="59" t="s">
        <v>92</v>
      </c>
      <c r="K222" s="59" t="s">
        <v>56</v>
      </c>
      <c r="L222" s="59" t="s">
        <v>56</v>
      </c>
      <c r="M222" s="59" t="s">
        <v>56</v>
      </c>
      <c r="N222" s="59" t="e">
        <f t="shared" ca="1" si="21"/>
        <v>#NAME?</v>
      </c>
      <c r="O222" s="10" t="s">
        <v>655</v>
      </c>
      <c r="P222" s="59" t="s">
        <v>130</v>
      </c>
      <c r="Q222" s="59" t="e">
        <f t="shared" ca="1" si="22"/>
        <v>#NAME?</v>
      </c>
      <c r="R222" s="59" t="e">
        <f t="shared" ca="1" si="23"/>
        <v>#NAME?</v>
      </c>
      <c r="S222" s="93" t="s">
        <v>664</v>
      </c>
      <c r="T222" s="10" t="s">
        <v>666</v>
      </c>
      <c r="U222" s="10" t="s">
        <v>654</v>
      </c>
    </row>
    <row r="223" spans="1:21" ht="35.1" customHeight="1">
      <c r="A223" s="111"/>
      <c r="B223" s="122"/>
      <c r="C223" s="122"/>
      <c r="D223" s="124"/>
      <c r="E223" s="60" t="s">
        <v>229</v>
      </c>
      <c r="F223" s="74" t="s">
        <v>606</v>
      </c>
      <c r="G223" s="86" t="s">
        <v>621</v>
      </c>
      <c r="H223" s="59" t="s">
        <v>56</v>
      </c>
      <c r="I223" s="59" t="s">
        <v>92</v>
      </c>
      <c r="J223" s="59" t="s">
        <v>92</v>
      </c>
      <c r="K223" s="59" t="s">
        <v>56</v>
      </c>
      <c r="L223" s="59" t="s">
        <v>56</v>
      </c>
      <c r="M223" s="59" t="s">
        <v>56</v>
      </c>
      <c r="N223" s="59" t="e">
        <f t="shared" ca="1" si="21"/>
        <v>#NAME?</v>
      </c>
      <c r="O223" s="10" t="s">
        <v>655</v>
      </c>
      <c r="P223" s="59" t="s">
        <v>130</v>
      </c>
      <c r="Q223" s="59" t="e">
        <f t="shared" ca="1" si="22"/>
        <v>#NAME?</v>
      </c>
      <c r="R223" s="59" t="e">
        <f t="shared" ca="1" si="23"/>
        <v>#NAME?</v>
      </c>
      <c r="S223" s="93" t="s">
        <v>664</v>
      </c>
      <c r="T223" s="10" t="s">
        <v>666</v>
      </c>
      <c r="U223" s="10" t="s">
        <v>654</v>
      </c>
    </row>
    <row r="224" spans="1:21" ht="35.1" customHeight="1">
      <c r="A224" s="111"/>
      <c r="B224" s="122"/>
      <c r="C224" s="122"/>
      <c r="D224" s="124"/>
      <c r="E224" s="60" t="s">
        <v>231</v>
      </c>
      <c r="F224" s="74" t="s">
        <v>610</v>
      </c>
      <c r="G224" s="74" t="s">
        <v>628</v>
      </c>
      <c r="H224" s="59" t="s">
        <v>56</v>
      </c>
      <c r="I224" s="59" t="s">
        <v>92</v>
      </c>
      <c r="J224" s="59" t="s">
        <v>91</v>
      </c>
      <c r="K224" s="59" t="s">
        <v>92</v>
      </c>
      <c r="L224" s="59" t="s">
        <v>92</v>
      </c>
      <c r="M224" s="59" t="s">
        <v>91</v>
      </c>
      <c r="N224" s="59" t="e">
        <f t="shared" ca="1" si="21"/>
        <v>#NAME?</v>
      </c>
      <c r="O224" s="10" t="s">
        <v>655</v>
      </c>
      <c r="P224" s="59" t="s">
        <v>130</v>
      </c>
      <c r="Q224" s="59" t="e">
        <f t="shared" ca="1" si="22"/>
        <v>#NAME?</v>
      </c>
      <c r="R224" s="59" t="e">
        <f t="shared" ca="1" si="23"/>
        <v>#NAME?</v>
      </c>
      <c r="S224" s="93" t="s">
        <v>664</v>
      </c>
      <c r="T224" s="10" t="s">
        <v>666</v>
      </c>
      <c r="U224" s="10" t="s">
        <v>654</v>
      </c>
    </row>
    <row r="225" spans="1:21" ht="35.1" customHeight="1">
      <c r="A225" s="111"/>
      <c r="B225" s="122"/>
      <c r="C225" s="122"/>
      <c r="D225" s="124"/>
      <c r="E225" s="60" t="s">
        <v>232</v>
      </c>
      <c r="F225" s="74" t="s">
        <v>612</v>
      </c>
      <c r="G225" s="74" t="s">
        <v>628</v>
      </c>
      <c r="H225" s="59" t="s">
        <v>56</v>
      </c>
      <c r="I225" s="59" t="s">
        <v>56</v>
      </c>
      <c r="J225" s="59" t="s">
        <v>56</v>
      </c>
      <c r="K225" s="59" t="s">
        <v>56</v>
      </c>
      <c r="L225" s="59" t="s">
        <v>56</v>
      </c>
      <c r="M225" s="59" t="s">
        <v>56</v>
      </c>
      <c r="N225" s="59" t="e">
        <f t="shared" ca="1" si="21"/>
        <v>#NAME?</v>
      </c>
      <c r="O225" s="10" t="s">
        <v>655</v>
      </c>
      <c r="P225" s="59" t="s">
        <v>130</v>
      </c>
      <c r="Q225" s="59" t="e">
        <f t="shared" ca="1" si="22"/>
        <v>#NAME?</v>
      </c>
      <c r="R225" s="59" t="e">
        <f t="shared" ca="1" si="23"/>
        <v>#NAME?</v>
      </c>
      <c r="S225" s="93" t="s">
        <v>664</v>
      </c>
      <c r="T225" s="10" t="s">
        <v>666</v>
      </c>
      <c r="U225" s="10" t="s">
        <v>654</v>
      </c>
    </row>
    <row r="226" spans="1:21" ht="35.1" customHeight="1">
      <c r="A226" s="111"/>
      <c r="B226" s="122"/>
      <c r="C226" s="122"/>
      <c r="D226" s="124"/>
      <c r="E226" s="60" t="s">
        <v>233</v>
      </c>
      <c r="F226" s="74" t="s">
        <v>613</v>
      </c>
      <c r="G226" s="86" t="s">
        <v>647</v>
      </c>
      <c r="H226" s="59" t="s">
        <v>91</v>
      </c>
      <c r="I226" s="59" t="s">
        <v>92</v>
      </c>
      <c r="J226" s="59" t="s">
        <v>91</v>
      </c>
      <c r="K226" s="59" t="s">
        <v>92</v>
      </c>
      <c r="L226" s="59" t="s">
        <v>92</v>
      </c>
      <c r="M226" s="59" t="s">
        <v>91</v>
      </c>
      <c r="N226" s="59" t="e">
        <f t="shared" ca="1" si="21"/>
        <v>#NAME?</v>
      </c>
      <c r="O226" s="10" t="s">
        <v>655</v>
      </c>
      <c r="P226" s="59" t="s">
        <v>130</v>
      </c>
      <c r="Q226" s="59" t="e">
        <f t="shared" ca="1" si="22"/>
        <v>#NAME?</v>
      </c>
      <c r="R226" s="59" t="e">
        <f t="shared" ca="1" si="23"/>
        <v>#NAME?</v>
      </c>
      <c r="S226" s="93" t="s">
        <v>664</v>
      </c>
      <c r="T226" s="10" t="s">
        <v>666</v>
      </c>
      <c r="U226" s="10" t="s">
        <v>654</v>
      </c>
    </row>
    <row r="227" spans="1:21" ht="35.1" customHeight="1">
      <c r="A227" s="111"/>
      <c r="B227" s="122"/>
      <c r="C227" s="122"/>
      <c r="D227" s="124"/>
      <c r="E227" s="60" t="s">
        <v>184</v>
      </c>
      <c r="F227" s="74" t="s">
        <v>608</v>
      </c>
      <c r="G227" s="74" t="s">
        <v>648</v>
      </c>
      <c r="H227" s="59" t="s">
        <v>91</v>
      </c>
      <c r="I227" s="59" t="s">
        <v>91</v>
      </c>
      <c r="J227" s="59" t="s">
        <v>91</v>
      </c>
      <c r="K227" s="59" t="s">
        <v>91</v>
      </c>
      <c r="L227" s="59" t="s">
        <v>92</v>
      </c>
      <c r="M227" s="59" t="s">
        <v>91</v>
      </c>
      <c r="N227" s="59" t="e">
        <f t="shared" ca="1" si="21"/>
        <v>#NAME?</v>
      </c>
      <c r="O227" s="10" t="s">
        <v>655</v>
      </c>
      <c r="P227" s="59" t="s">
        <v>130</v>
      </c>
      <c r="Q227" s="59" t="e">
        <f t="shared" ca="1" si="22"/>
        <v>#NAME?</v>
      </c>
      <c r="R227" s="59" t="e">
        <f t="shared" ca="1" si="23"/>
        <v>#NAME?</v>
      </c>
      <c r="S227" s="93" t="s">
        <v>664</v>
      </c>
      <c r="T227" s="10" t="s">
        <v>666</v>
      </c>
      <c r="U227" s="10" t="s">
        <v>654</v>
      </c>
    </row>
    <row r="228" spans="1:21" ht="35.1" customHeight="1">
      <c r="A228" s="111"/>
      <c r="B228" s="122"/>
      <c r="C228" s="122"/>
      <c r="D228" s="124"/>
      <c r="E228" s="60" t="s">
        <v>234</v>
      </c>
      <c r="F228" s="74" t="s">
        <v>606</v>
      </c>
      <c r="G228" s="86" t="s">
        <v>621</v>
      </c>
      <c r="H228" s="59" t="s">
        <v>56</v>
      </c>
      <c r="I228" s="59" t="s">
        <v>92</v>
      </c>
      <c r="J228" s="59" t="s">
        <v>92</v>
      </c>
      <c r="K228" s="59" t="s">
        <v>56</v>
      </c>
      <c r="L228" s="59" t="s">
        <v>56</v>
      </c>
      <c r="M228" s="59" t="s">
        <v>56</v>
      </c>
      <c r="N228" s="59" t="e">
        <f t="shared" ca="1" si="21"/>
        <v>#NAME?</v>
      </c>
      <c r="O228" s="10" t="s">
        <v>655</v>
      </c>
      <c r="P228" s="59" t="s">
        <v>130</v>
      </c>
      <c r="Q228" s="59" t="e">
        <f t="shared" ca="1" si="22"/>
        <v>#NAME?</v>
      </c>
      <c r="R228" s="59" t="e">
        <f t="shared" ca="1" si="23"/>
        <v>#NAME?</v>
      </c>
      <c r="S228" s="93" t="s">
        <v>664</v>
      </c>
      <c r="T228" s="10" t="s">
        <v>666</v>
      </c>
      <c r="U228" s="10" t="s">
        <v>654</v>
      </c>
    </row>
    <row r="229" spans="1:21" ht="35.1" customHeight="1">
      <c r="A229" s="111"/>
      <c r="B229" s="122"/>
      <c r="C229" s="122"/>
      <c r="D229" s="124"/>
      <c r="E229" s="60" t="s">
        <v>427</v>
      </c>
      <c r="F229" s="74" t="s">
        <v>608</v>
      </c>
      <c r="G229" s="74" t="s">
        <v>628</v>
      </c>
      <c r="H229" s="59" t="s">
        <v>56</v>
      </c>
      <c r="I229" s="59" t="s">
        <v>92</v>
      </c>
      <c r="J229" s="59" t="s">
        <v>91</v>
      </c>
      <c r="K229" s="59" t="s">
        <v>92</v>
      </c>
      <c r="L229" s="59" t="s">
        <v>92</v>
      </c>
      <c r="M229" s="59" t="s">
        <v>91</v>
      </c>
      <c r="N229" s="59" t="e">
        <f t="shared" ca="1" si="21"/>
        <v>#NAME?</v>
      </c>
      <c r="O229" s="10" t="s">
        <v>655</v>
      </c>
      <c r="P229" s="59" t="s">
        <v>130</v>
      </c>
      <c r="Q229" s="59" t="e">
        <f t="shared" ca="1" si="22"/>
        <v>#NAME?</v>
      </c>
      <c r="R229" s="59" t="e">
        <f t="shared" ca="1" si="23"/>
        <v>#NAME?</v>
      </c>
      <c r="S229" s="93" t="s">
        <v>664</v>
      </c>
      <c r="T229" s="10" t="s">
        <v>666</v>
      </c>
      <c r="U229" s="10" t="s">
        <v>654</v>
      </c>
    </row>
    <row r="230" spans="1:21" ht="35.1" customHeight="1">
      <c r="A230" s="111"/>
      <c r="B230" s="122" t="s">
        <v>251</v>
      </c>
      <c r="C230" s="110" t="s">
        <v>249</v>
      </c>
      <c r="D230" s="124" t="s">
        <v>186</v>
      </c>
      <c r="E230" s="55" t="s">
        <v>187</v>
      </c>
      <c r="F230" s="74" t="s">
        <v>602</v>
      </c>
      <c r="G230" s="74" t="s">
        <v>634</v>
      </c>
      <c r="H230" s="59" t="s">
        <v>56</v>
      </c>
      <c r="I230" s="59" t="s">
        <v>56</v>
      </c>
      <c r="J230" s="59" t="s">
        <v>56</v>
      </c>
      <c r="K230" s="59" t="s">
        <v>56</v>
      </c>
      <c r="L230" s="59" t="s">
        <v>56</v>
      </c>
      <c r="M230" s="59" t="s">
        <v>56</v>
      </c>
      <c r="N230" s="59" t="e">
        <f t="shared" ca="1" si="21"/>
        <v>#NAME?</v>
      </c>
      <c r="O230" s="10" t="s">
        <v>655</v>
      </c>
      <c r="P230" s="59" t="s">
        <v>130</v>
      </c>
      <c r="Q230" s="59" t="e">
        <f t="shared" ca="1" si="22"/>
        <v>#NAME?</v>
      </c>
      <c r="R230" s="59" t="e">
        <f t="shared" ca="1" si="23"/>
        <v>#NAME?</v>
      </c>
      <c r="S230" s="93" t="s">
        <v>664</v>
      </c>
      <c r="T230" s="10" t="s">
        <v>666</v>
      </c>
      <c r="U230" s="10" t="s">
        <v>654</v>
      </c>
    </row>
    <row r="231" spans="1:21" ht="35.1" customHeight="1">
      <c r="A231" s="111"/>
      <c r="B231" s="122"/>
      <c r="C231" s="111"/>
      <c r="D231" s="124"/>
      <c r="E231" s="56" t="s">
        <v>188</v>
      </c>
      <c r="F231" s="74" t="s">
        <v>602</v>
      </c>
      <c r="G231" s="74" t="s">
        <v>634</v>
      </c>
      <c r="H231" s="59" t="s">
        <v>56</v>
      </c>
      <c r="I231" s="59" t="s">
        <v>56</v>
      </c>
      <c r="J231" s="59" t="s">
        <v>56</v>
      </c>
      <c r="K231" s="59" t="s">
        <v>56</v>
      </c>
      <c r="L231" s="59" t="s">
        <v>56</v>
      </c>
      <c r="M231" s="59" t="s">
        <v>56</v>
      </c>
      <c r="N231" s="59" t="e">
        <f t="shared" ca="1" si="21"/>
        <v>#NAME?</v>
      </c>
      <c r="O231" s="10" t="s">
        <v>655</v>
      </c>
      <c r="P231" s="59" t="s">
        <v>130</v>
      </c>
      <c r="Q231" s="59" t="e">
        <f t="shared" ca="1" si="22"/>
        <v>#NAME?</v>
      </c>
      <c r="R231" s="59" t="e">
        <f t="shared" ca="1" si="23"/>
        <v>#NAME?</v>
      </c>
      <c r="S231" s="93" t="s">
        <v>664</v>
      </c>
      <c r="T231" s="10" t="s">
        <v>666</v>
      </c>
      <c r="U231" s="10" t="s">
        <v>654</v>
      </c>
    </row>
    <row r="232" spans="1:21" ht="77.45" customHeight="1">
      <c r="A232" s="111"/>
      <c r="B232" s="122"/>
      <c r="C232" s="112"/>
      <c r="D232" s="124"/>
      <c r="E232" s="56" t="s">
        <v>428</v>
      </c>
      <c r="F232" s="74" t="s">
        <v>602</v>
      </c>
      <c r="G232" s="74" t="s">
        <v>634</v>
      </c>
      <c r="H232" s="59" t="s">
        <v>56</v>
      </c>
      <c r="I232" s="59" t="s">
        <v>56</v>
      </c>
      <c r="J232" s="59" t="s">
        <v>56</v>
      </c>
      <c r="K232" s="59" t="s">
        <v>56</v>
      </c>
      <c r="L232" s="59" t="s">
        <v>56</v>
      </c>
      <c r="M232" s="59" t="s">
        <v>56</v>
      </c>
      <c r="N232" s="59" t="e">
        <f t="shared" ca="1" si="21"/>
        <v>#NAME?</v>
      </c>
      <c r="O232" s="10" t="s">
        <v>655</v>
      </c>
      <c r="P232" s="59" t="s">
        <v>130</v>
      </c>
      <c r="Q232" s="59" t="e">
        <f t="shared" ca="1" si="22"/>
        <v>#NAME?</v>
      </c>
      <c r="R232" s="59" t="e">
        <f t="shared" ca="1" si="23"/>
        <v>#NAME?</v>
      </c>
      <c r="S232" s="93" t="s">
        <v>664</v>
      </c>
      <c r="T232" s="10" t="s">
        <v>666</v>
      </c>
      <c r="U232" s="10" t="s">
        <v>654</v>
      </c>
    </row>
    <row r="233" spans="1:21" ht="35.1" customHeight="1">
      <c r="A233" s="111"/>
      <c r="B233" s="122" t="s">
        <v>252</v>
      </c>
      <c r="C233" s="122" t="s">
        <v>249</v>
      </c>
      <c r="D233" s="124" t="s">
        <v>189</v>
      </c>
      <c r="E233" s="60" t="s">
        <v>235</v>
      </c>
      <c r="F233" s="74" t="s">
        <v>609</v>
      </c>
      <c r="G233" s="74" t="s">
        <v>628</v>
      </c>
      <c r="H233" s="59" t="s">
        <v>56</v>
      </c>
      <c r="I233" s="59" t="s">
        <v>56</v>
      </c>
      <c r="J233" s="59" t="s">
        <v>56</v>
      </c>
      <c r="K233" s="59" t="s">
        <v>56</v>
      </c>
      <c r="L233" s="59" t="s">
        <v>56</v>
      </c>
      <c r="M233" s="59" t="s">
        <v>56</v>
      </c>
      <c r="N233" s="59" t="e">
        <f t="shared" ca="1" si="21"/>
        <v>#NAME?</v>
      </c>
      <c r="O233" s="10" t="s">
        <v>655</v>
      </c>
      <c r="P233" s="59" t="s">
        <v>130</v>
      </c>
      <c r="Q233" s="59" t="e">
        <f t="shared" ca="1" si="22"/>
        <v>#NAME?</v>
      </c>
      <c r="R233" s="59" t="e">
        <f t="shared" ca="1" si="23"/>
        <v>#NAME?</v>
      </c>
      <c r="S233" s="93" t="s">
        <v>664</v>
      </c>
      <c r="T233" s="10" t="s">
        <v>666</v>
      </c>
      <c r="U233" s="10" t="s">
        <v>654</v>
      </c>
    </row>
    <row r="234" spans="1:21" ht="35.1" customHeight="1">
      <c r="A234" s="111"/>
      <c r="B234" s="122"/>
      <c r="C234" s="122"/>
      <c r="D234" s="124"/>
      <c r="E234" s="60" t="s">
        <v>236</v>
      </c>
      <c r="F234" s="74" t="s">
        <v>609</v>
      </c>
      <c r="G234" s="74" t="s">
        <v>628</v>
      </c>
      <c r="H234" s="59" t="s">
        <v>56</v>
      </c>
      <c r="I234" s="59" t="s">
        <v>56</v>
      </c>
      <c r="J234" s="59" t="s">
        <v>56</v>
      </c>
      <c r="K234" s="59" t="s">
        <v>56</v>
      </c>
      <c r="L234" s="59" t="s">
        <v>56</v>
      </c>
      <c r="M234" s="59" t="s">
        <v>56</v>
      </c>
      <c r="N234" s="59" t="e">
        <f t="shared" ca="1" si="21"/>
        <v>#NAME?</v>
      </c>
      <c r="O234" s="10" t="s">
        <v>655</v>
      </c>
      <c r="P234" s="59" t="s">
        <v>130</v>
      </c>
      <c r="Q234" s="59" t="e">
        <f t="shared" ca="1" si="22"/>
        <v>#NAME?</v>
      </c>
      <c r="R234" s="59" t="e">
        <f t="shared" ca="1" si="23"/>
        <v>#NAME?</v>
      </c>
      <c r="S234" s="93" t="s">
        <v>664</v>
      </c>
      <c r="T234" s="10" t="s">
        <v>666</v>
      </c>
      <c r="U234" s="10" t="s">
        <v>654</v>
      </c>
    </row>
    <row r="235" spans="1:21" ht="35.1" customHeight="1">
      <c r="A235" s="111"/>
      <c r="B235" s="122"/>
      <c r="C235" s="122"/>
      <c r="D235" s="124"/>
      <c r="E235" s="60" t="s">
        <v>237</v>
      </c>
      <c r="F235" s="74" t="s">
        <v>609</v>
      </c>
      <c r="G235" s="74" t="s">
        <v>628</v>
      </c>
      <c r="H235" s="59" t="s">
        <v>56</v>
      </c>
      <c r="I235" s="59" t="s">
        <v>56</v>
      </c>
      <c r="J235" s="59" t="s">
        <v>56</v>
      </c>
      <c r="K235" s="59" t="s">
        <v>56</v>
      </c>
      <c r="L235" s="59" t="s">
        <v>56</v>
      </c>
      <c r="M235" s="59" t="s">
        <v>56</v>
      </c>
      <c r="N235" s="59" t="e">
        <f t="shared" ca="1" si="21"/>
        <v>#NAME?</v>
      </c>
      <c r="O235" s="10" t="s">
        <v>655</v>
      </c>
      <c r="P235" s="59" t="s">
        <v>130</v>
      </c>
      <c r="Q235" s="59" t="e">
        <f t="shared" ca="1" si="22"/>
        <v>#NAME?</v>
      </c>
      <c r="R235" s="59" t="e">
        <f t="shared" ca="1" si="23"/>
        <v>#NAME?</v>
      </c>
      <c r="S235" s="93" t="s">
        <v>664</v>
      </c>
      <c r="T235" s="10" t="s">
        <v>666</v>
      </c>
      <c r="U235" s="10" t="s">
        <v>654</v>
      </c>
    </row>
    <row r="236" spans="1:21" ht="35.1" customHeight="1">
      <c r="A236" s="111"/>
      <c r="B236" s="122"/>
      <c r="C236" s="122"/>
      <c r="D236" s="124"/>
      <c r="E236" s="60" t="s">
        <v>238</v>
      </c>
      <c r="F236" s="74" t="s">
        <v>609</v>
      </c>
      <c r="G236" s="74" t="s">
        <v>628</v>
      </c>
      <c r="H236" s="59" t="s">
        <v>56</v>
      </c>
      <c r="I236" s="59" t="s">
        <v>56</v>
      </c>
      <c r="J236" s="59" t="s">
        <v>56</v>
      </c>
      <c r="K236" s="59" t="s">
        <v>56</v>
      </c>
      <c r="L236" s="59" t="s">
        <v>56</v>
      </c>
      <c r="M236" s="59" t="s">
        <v>56</v>
      </c>
      <c r="N236" s="59" t="e">
        <f t="shared" ca="1" si="21"/>
        <v>#NAME?</v>
      </c>
      <c r="O236" s="10" t="s">
        <v>655</v>
      </c>
      <c r="P236" s="59" t="s">
        <v>130</v>
      </c>
      <c r="Q236" s="59" t="e">
        <f t="shared" ca="1" si="22"/>
        <v>#NAME?</v>
      </c>
      <c r="R236" s="59" t="e">
        <f t="shared" ca="1" si="23"/>
        <v>#NAME?</v>
      </c>
      <c r="S236" s="93" t="s">
        <v>664</v>
      </c>
      <c r="T236" s="10" t="s">
        <v>666</v>
      </c>
      <c r="U236" s="10" t="s">
        <v>654</v>
      </c>
    </row>
    <row r="237" spans="1:21" ht="35.1" customHeight="1">
      <c r="A237" s="111"/>
      <c r="B237" s="107" t="s">
        <v>313</v>
      </c>
      <c r="C237" s="110" t="s">
        <v>662</v>
      </c>
      <c r="D237" s="113" t="s">
        <v>412</v>
      </c>
      <c r="E237" s="60" t="s">
        <v>314</v>
      </c>
      <c r="F237" s="74" t="s">
        <v>606</v>
      </c>
      <c r="G237" s="74" t="s">
        <v>634</v>
      </c>
      <c r="H237" s="59" t="s">
        <v>56</v>
      </c>
      <c r="I237" s="59" t="s">
        <v>56</v>
      </c>
      <c r="J237" s="59" t="s">
        <v>56</v>
      </c>
      <c r="K237" s="59" t="s">
        <v>56</v>
      </c>
      <c r="L237" s="59" t="s">
        <v>56</v>
      </c>
      <c r="M237" s="59" t="s">
        <v>56</v>
      </c>
      <c r="N237" s="59" t="e">
        <f t="shared" ref="N237:N241" ca="1" si="24">IF((MAX(_xlfn.IFS(H237="Alto",3,H237="Medio",2,H237="Basso",1),_xlfn.IFS(I237="Alto",3,I237="Medio",2,I237="Basso",1),_xlfn.IFS(J237="Alto",3,J237="Medio",2,J237="Basso",1))*MAX(_xlfn.IFS(K237="Alto",3,K237="Medio",2,K237="Basso",1),_xlfn.IFS(L237="Alto",3,L237="Medio",2,L237="Basso",1),_xlfn.IFS(M237="Alto",3,M237="Medio",2,M237="Basso",1))&lt;3),"Basso",IF(OR(MAX(_xlfn.IFS(H237="Alto",3,H237="Medio",2,H237="Basso",1),_xlfn.IFS(I237="Alto",3,I237="Medio",2,I237="Basso",1),_xlfn.IFS(J237="Alto",3,J237="Medio",2,J237="Basso",1))*MAX(_xlfn.IFS(K237="Alto",3,K237="Medio",2,K237="Basso",1),_xlfn.IFS(L237="Alto",3,L237="Medio",2,L237="Basso",1),_xlfn.IFS(M237="Alto",3,M237="Medio",2,M237="Basso",1))=3,MAX(_xlfn.IFS(H237="Alto",3,H237="Medio",2,H237="Basso",1),_xlfn.IFS(I237="Alto",3,I237="Medio",2,I237="Basso",1),_xlfn.IFS(J237="Alto",3,J237="Medio",2,J237="Basso",1))*MAX(_xlfn.IFS(K237="Alto",3,K237="Medio",2,K237="Basso",1),_xlfn.IFS(L237="Alto",3,L237="Medio",2,L237="Basso",1),_xlfn.IFS(M237="Alto",3,M237="Medio",2,M237="Basso",1))=4),"Medio","Alto"))</f>
        <v>#NAME?</v>
      </c>
      <c r="O237" s="10" t="s">
        <v>655</v>
      </c>
      <c r="P237" s="59" t="s">
        <v>130</v>
      </c>
      <c r="Q237" s="59" t="e">
        <f t="shared" ref="Q237:Q241" ca="1" si="25">IF(N237="Alto",3,IF(N237="Medio",2,1))*IF(P237="Adeguato",1,IF(P237="Migliorabile",2,3))</f>
        <v>#NAME?</v>
      </c>
      <c r="R237" s="59" t="e">
        <f t="shared" ref="R237:R241" ca="1" si="26">IF(Q237&gt;6,"Alto",IF(Q237&lt;3,"Basso","Medio"))</f>
        <v>#NAME?</v>
      </c>
      <c r="S237" s="93" t="s">
        <v>664</v>
      </c>
      <c r="T237" s="10" t="s">
        <v>666</v>
      </c>
      <c r="U237" s="10" t="s">
        <v>654</v>
      </c>
    </row>
    <row r="238" spans="1:21" ht="69" customHeight="1">
      <c r="A238" s="111"/>
      <c r="B238" s="108"/>
      <c r="C238" s="111"/>
      <c r="D238" s="114"/>
      <c r="E238" s="62" t="s">
        <v>423</v>
      </c>
      <c r="F238" s="74" t="s">
        <v>602</v>
      </c>
      <c r="G238" s="74" t="s">
        <v>624</v>
      </c>
      <c r="H238" s="59" t="s">
        <v>92</v>
      </c>
      <c r="I238" s="59" t="s">
        <v>92</v>
      </c>
      <c r="J238" s="59" t="s">
        <v>92</v>
      </c>
      <c r="K238" s="59" t="s">
        <v>92</v>
      </c>
      <c r="L238" s="59" t="s">
        <v>92</v>
      </c>
      <c r="M238" s="59" t="s">
        <v>92</v>
      </c>
      <c r="N238" s="59" t="e">
        <f t="shared" ca="1" si="24"/>
        <v>#NAME?</v>
      </c>
      <c r="O238" s="10" t="s">
        <v>655</v>
      </c>
      <c r="P238" s="59" t="s">
        <v>130</v>
      </c>
      <c r="Q238" s="59" t="e">
        <f t="shared" ca="1" si="25"/>
        <v>#NAME?</v>
      </c>
      <c r="R238" s="59" t="e">
        <f t="shared" ca="1" si="26"/>
        <v>#NAME?</v>
      </c>
      <c r="S238" s="93" t="s">
        <v>664</v>
      </c>
      <c r="T238" s="10" t="s">
        <v>666</v>
      </c>
      <c r="U238" s="10" t="s">
        <v>654</v>
      </c>
    </row>
    <row r="239" spans="1:21" ht="35.1" customHeight="1">
      <c r="A239" s="111"/>
      <c r="B239" s="108"/>
      <c r="C239" s="111"/>
      <c r="D239" s="114"/>
      <c r="E239" s="60" t="s">
        <v>315</v>
      </c>
      <c r="F239" s="74" t="s">
        <v>594</v>
      </c>
      <c r="G239" s="74" t="s">
        <v>634</v>
      </c>
      <c r="H239" s="59" t="s">
        <v>56</v>
      </c>
      <c r="I239" s="59" t="s">
        <v>56</v>
      </c>
      <c r="J239" s="59" t="s">
        <v>56</v>
      </c>
      <c r="K239" s="59" t="s">
        <v>56</v>
      </c>
      <c r="L239" s="59" t="s">
        <v>56</v>
      </c>
      <c r="M239" s="59" t="s">
        <v>56</v>
      </c>
      <c r="N239" s="59" t="e">
        <f t="shared" ca="1" si="24"/>
        <v>#NAME?</v>
      </c>
      <c r="O239" s="10" t="s">
        <v>655</v>
      </c>
      <c r="P239" s="59" t="s">
        <v>130</v>
      </c>
      <c r="Q239" s="59" t="e">
        <f t="shared" ca="1" si="25"/>
        <v>#NAME?</v>
      </c>
      <c r="R239" s="59" t="e">
        <f t="shared" ca="1" si="26"/>
        <v>#NAME?</v>
      </c>
      <c r="S239" s="93" t="s">
        <v>664</v>
      </c>
      <c r="T239" s="10" t="s">
        <v>666</v>
      </c>
      <c r="U239" s="10" t="s">
        <v>654</v>
      </c>
    </row>
    <row r="240" spans="1:21" ht="35.1" customHeight="1">
      <c r="A240" s="111"/>
      <c r="B240" s="108"/>
      <c r="C240" s="111"/>
      <c r="D240" s="114"/>
      <c r="E240" s="60" t="s">
        <v>316</v>
      </c>
      <c r="F240" s="74" t="s">
        <v>602</v>
      </c>
      <c r="G240" s="74" t="s">
        <v>634</v>
      </c>
      <c r="H240" s="59" t="s">
        <v>56</v>
      </c>
      <c r="I240" s="59" t="s">
        <v>56</v>
      </c>
      <c r="J240" s="59" t="s">
        <v>56</v>
      </c>
      <c r="K240" s="59" t="s">
        <v>56</v>
      </c>
      <c r="L240" s="59" t="s">
        <v>56</v>
      </c>
      <c r="M240" s="59" t="s">
        <v>56</v>
      </c>
      <c r="N240" s="59" t="e">
        <f t="shared" ca="1" si="24"/>
        <v>#NAME?</v>
      </c>
      <c r="O240" s="10" t="s">
        <v>655</v>
      </c>
      <c r="P240" s="59" t="s">
        <v>130</v>
      </c>
      <c r="Q240" s="59" t="e">
        <f t="shared" ca="1" si="25"/>
        <v>#NAME?</v>
      </c>
      <c r="R240" s="59" t="e">
        <f t="shared" ca="1" si="26"/>
        <v>#NAME?</v>
      </c>
      <c r="S240" s="93" t="s">
        <v>664</v>
      </c>
      <c r="T240" s="10" t="s">
        <v>666</v>
      </c>
      <c r="U240" s="10" t="s">
        <v>654</v>
      </c>
    </row>
    <row r="241" spans="1:21" ht="35.1" customHeight="1">
      <c r="A241" s="112"/>
      <c r="B241" s="109"/>
      <c r="C241" s="112"/>
      <c r="D241" s="115"/>
      <c r="E241" s="60" t="s">
        <v>395</v>
      </c>
      <c r="F241" s="74" t="s">
        <v>602</v>
      </c>
      <c r="G241" s="74" t="s">
        <v>634</v>
      </c>
      <c r="H241" s="59" t="s">
        <v>56</v>
      </c>
      <c r="I241" s="59" t="s">
        <v>56</v>
      </c>
      <c r="J241" s="59" t="s">
        <v>56</v>
      </c>
      <c r="K241" s="59" t="s">
        <v>56</v>
      </c>
      <c r="L241" s="59" t="s">
        <v>56</v>
      </c>
      <c r="M241" s="59" t="s">
        <v>56</v>
      </c>
      <c r="N241" s="59" t="e">
        <f t="shared" ca="1" si="24"/>
        <v>#NAME?</v>
      </c>
      <c r="O241" s="10" t="s">
        <v>655</v>
      </c>
      <c r="P241" s="59" t="s">
        <v>130</v>
      </c>
      <c r="Q241" s="59" t="e">
        <f t="shared" ca="1" si="25"/>
        <v>#NAME?</v>
      </c>
      <c r="R241" s="59" t="e">
        <f t="shared" ca="1" si="26"/>
        <v>#NAME?</v>
      </c>
      <c r="S241" s="93" t="s">
        <v>664</v>
      </c>
      <c r="T241" s="10" t="s">
        <v>666</v>
      </c>
      <c r="U241" s="10" t="s">
        <v>654</v>
      </c>
    </row>
    <row r="242" spans="1:21" ht="35.1" customHeight="1">
      <c r="A242" s="107" t="s">
        <v>592</v>
      </c>
      <c r="B242" s="116" t="s">
        <v>253</v>
      </c>
      <c r="C242" s="116" t="s">
        <v>429</v>
      </c>
      <c r="D242" s="117" t="s">
        <v>413</v>
      </c>
      <c r="E242" s="63" t="s">
        <v>254</v>
      </c>
      <c r="F242" s="74" t="s">
        <v>602</v>
      </c>
      <c r="G242" s="74" t="s">
        <v>634</v>
      </c>
      <c r="H242" s="59" t="s">
        <v>56</v>
      </c>
      <c r="I242" s="59" t="s">
        <v>56</v>
      </c>
      <c r="J242" s="59" t="s">
        <v>56</v>
      </c>
      <c r="K242" s="59" t="s">
        <v>56</v>
      </c>
      <c r="L242" s="59" t="s">
        <v>56</v>
      </c>
      <c r="M242" s="59" t="s">
        <v>56</v>
      </c>
      <c r="N242" s="59" t="e">
        <f ca="1">IF((MAX(_xlfn.IFS(H242="Alto",3,H242="Medio",2,H242="Basso",1),_xlfn.IFS(I242="Alto",3,I242="Medio",2,I242="Basso",1),_xlfn.IFS(J242="Alto",3,J242="Medio",2,J242="Basso",1))*MAX(_xlfn.IFS(K242="Alto",3,K242="Medio",2,K242="Basso",1),_xlfn.IFS(L242="Alto",3,L242="Medio",2,L242="Basso",1),_xlfn.IFS(M242="Alto",3,M242="Medio",2,M242="Basso",1))&lt;3),"Basso",IF(OR(MAX(_xlfn.IFS(H242="Alto",3,H242="Medio",2,H242="Basso",1),_xlfn.IFS(I242="Alto",3,I242="Medio",2,I242="Basso",1),_xlfn.IFS(J242="Alto",3,J242="Medio",2,J242="Basso",1))*MAX(_xlfn.IFS(K242="Alto",3,K242="Medio",2,K242="Basso",1),_xlfn.IFS(L242="Alto",3,L242="Medio",2,L242="Basso",1),_xlfn.IFS(M242="Alto",3,M242="Medio",2,M242="Basso",1))=3,MAX(_xlfn.IFS(H242="Alto",3,H242="Medio",2,H242="Basso",1),_xlfn.IFS(I242="Alto",3,I242="Medio",2,I242="Basso",1),_xlfn.IFS(J242="Alto",3,J242="Medio",2,J242="Basso",1))*MAX(_xlfn.IFS(K242="Alto",3,K242="Medio",2,K242="Basso",1),_xlfn.IFS(L242="Alto",3,L242="Medio",2,L242="Basso",1),_xlfn.IFS(M242="Alto",3,M242="Medio",2,M242="Basso",1))=4),"Medio","Alto"))</f>
        <v>#NAME?</v>
      </c>
      <c r="O242" s="10" t="s">
        <v>655</v>
      </c>
      <c r="P242" s="59" t="s">
        <v>130</v>
      </c>
      <c r="Q242" s="59" t="e">
        <f ca="1">IF(N242="Alto",3,IF(N242="Medio",2,1))*IF(P242="Adeguato",1,IF(P242="Migliorabile",2,3))</f>
        <v>#NAME?</v>
      </c>
      <c r="R242" s="59" t="e">
        <f ca="1">IF(Q242&gt;6,"Alto",IF(Q242&lt;3,"Basso","Medio"))</f>
        <v>#NAME?</v>
      </c>
      <c r="S242" s="93" t="s">
        <v>664</v>
      </c>
      <c r="T242" s="10" t="s">
        <v>666</v>
      </c>
      <c r="U242" s="10" t="s">
        <v>654</v>
      </c>
    </row>
    <row r="243" spans="1:21" ht="35.1" customHeight="1">
      <c r="A243" s="108"/>
      <c r="B243" s="116"/>
      <c r="C243" s="116"/>
      <c r="D243" s="117"/>
      <c r="E243" s="64" t="s">
        <v>255</v>
      </c>
      <c r="F243" s="74" t="s">
        <v>602</v>
      </c>
      <c r="G243" s="74" t="s">
        <v>634</v>
      </c>
      <c r="H243" s="59" t="s">
        <v>56</v>
      </c>
      <c r="I243" s="59" t="s">
        <v>56</v>
      </c>
      <c r="J243" s="59" t="s">
        <v>56</v>
      </c>
      <c r="K243" s="59" t="s">
        <v>56</v>
      </c>
      <c r="L243" s="59" t="s">
        <v>56</v>
      </c>
      <c r="M243" s="59" t="s">
        <v>56</v>
      </c>
      <c r="N243" s="59" t="e">
        <f t="shared" ref="N243:N308" ca="1" si="27">IF((MAX(_xlfn.IFS(H243="Alto",3,H243="Medio",2,H243="Basso",1),_xlfn.IFS(I243="Alto",3,I243="Medio",2,I243="Basso",1),_xlfn.IFS(J243="Alto",3,J243="Medio",2,J243="Basso",1))*MAX(_xlfn.IFS(K243="Alto",3,K243="Medio",2,K243="Basso",1),_xlfn.IFS(L243="Alto",3,L243="Medio",2,L243="Basso",1),_xlfn.IFS(M243="Alto",3,M243="Medio",2,M243="Basso",1))&lt;3),"Basso",IF(OR(MAX(_xlfn.IFS(H243="Alto",3,H243="Medio",2,H243="Basso",1),_xlfn.IFS(I243="Alto",3,I243="Medio",2,I243="Basso",1),_xlfn.IFS(J243="Alto",3,J243="Medio",2,J243="Basso",1))*MAX(_xlfn.IFS(K243="Alto",3,K243="Medio",2,K243="Basso",1),_xlfn.IFS(L243="Alto",3,L243="Medio",2,L243="Basso",1),_xlfn.IFS(M243="Alto",3,M243="Medio",2,M243="Basso",1))=3,MAX(_xlfn.IFS(H243="Alto",3,H243="Medio",2,H243="Basso",1),_xlfn.IFS(I243="Alto",3,I243="Medio",2,I243="Basso",1),_xlfn.IFS(J243="Alto",3,J243="Medio",2,J243="Basso",1))*MAX(_xlfn.IFS(K243="Alto",3,K243="Medio",2,K243="Basso",1),_xlfn.IFS(L243="Alto",3,L243="Medio",2,L243="Basso",1),_xlfn.IFS(M243="Alto",3,M243="Medio",2,M243="Basso",1))=4),"Medio","Alto"))</f>
        <v>#NAME?</v>
      </c>
      <c r="O243" s="10" t="s">
        <v>655</v>
      </c>
      <c r="P243" s="59" t="s">
        <v>130</v>
      </c>
      <c r="Q243" s="59" t="e">
        <f t="shared" ref="Q243:Q309" ca="1" si="28">IF(N243="Alto",3,IF(N243="Medio",2,1))*IF(P243="Adeguato",1,IF(P243="Migliorabile",2,3))</f>
        <v>#NAME?</v>
      </c>
      <c r="R243" s="59" t="e">
        <f t="shared" ref="R243:R309" ca="1" si="29">IF(Q243&gt;6,"Alto",IF(Q243&lt;3,"Basso","Medio"))</f>
        <v>#NAME?</v>
      </c>
      <c r="S243" s="93" t="s">
        <v>664</v>
      </c>
      <c r="T243" s="10" t="s">
        <v>666</v>
      </c>
      <c r="U243" s="10" t="s">
        <v>654</v>
      </c>
    </row>
    <row r="244" spans="1:21" ht="35.1" customHeight="1">
      <c r="A244" s="108"/>
      <c r="B244" s="116"/>
      <c r="C244" s="116"/>
      <c r="D244" s="117"/>
      <c r="E244" s="65" t="s">
        <v>256</v>
      </c>
      <c r="F244" s="74" t="s">
        <v>598</v>
      </c>
      <c r="G244" s="95" t="s">
        <v>659</v>
      </c>
      <c r="H244" s="59" t="s">
        <v>92</v>
      </c>
      <c r="I244" s="59" t="s">
        <v>56</v>
      </c>
      <c r="J244" s="59" t="s">
        <v>91</v>
      </c>
      <c r="K244" s="59" t="s">
        <v>92</v>
      </c>
      <c r="L244" s="59" t="s">
        <v>56</v>
      </c>
      <c r="M244" s="59" t="s">
        <v>91</v>
      </c>
      <c r="N244" s="59" t="e">
        <f t="shared" ca="1" si="27"/>
        <v>#NAME?</v>
      </c>
      <c r="O244" s="10" t="s">
        <v>655</v>
      </c>
      <c r="P244" s="59" t="s">
        <v>130</v>
      </c>
      <c r="Q244" s="59" t="e">
        <f t="shared" ca="1" si="28"/>
        <v>#NAME?</v>
      </c>
      <c r="R244" s="59" t="e">
        <f t="shared" ca="1" si="29"/>
        <v>#NAME?</v>
      </c>
      <c r="S244" s="93" t="s">
        <v>664</v>
      </c>
      <c r="T244" s="10" t="s">
        <v>666</v>
      </c>
      <c r="U244" s="10" t="s">
        <v>654</v>
      </c>
    </row>
    <row r="245" spans="1:21" ht="35.1" customHeight="1">
      <c r="A245" s="108"/>
      <c r="B245" s="116"/>
      <c r="C245" s="116"/>
      <c r="D245" s="117"/>
      <c r="E245" s="64" t="s">
        <v>257</v>
      </c>
      <c r="F245" s="74" t="s">
        <v>602</v>
      </c>
      <c r="G245" s="74" t="s">
        <v>634</v>
      </c>
      <c r="H245" s="59" t="s">
        <v>56</v>
      </c>
      <c r="I245" s="59" t="s">
        <v>56</v>
      </c>
      <c r="J245" s="59" t="s">
        <v>56</v>
      </c>
      <c r="K245" s="59" t="s">
        <v>56</v>
      </c>
      <c r="L245" s="59" t="s">
        <v>56</v>
      </c>
      <c r="M245" s="59" t="s">
        <v>56</v>
      </c>
      <c r="N245" s="59" t="e">
        <f t="shared" ca="1" si="27"/>
        <v>#NAME?</v>
      </c>
      <c r="O245" s="10" t="s">
        <v>655</v>
      </c>
      <c r="P245" s="59" t="s">
        <v>130</v>
      </c>
      <c r="Q245" s="59" t="e">
        <f t="shared" ca="1" si="28"/>
        <v>#NAME?</v>
      </c>
      <c r="R245" s="59" t="e">
        <f t="shared" ca="1" si="29"/>
        <v>#NAME?</v>
      </c>
      <c r="S245" s="93" t="s">
        <v>664</v>
      </c>
      <c r="T245" s="10" t="s">
        <v>666</v>
      </c>
      <c r="U245" s="10" t="s">
        <v>654</v>
      </c>
    </row>
    <row r="246" spans="1:21" ht="35.1" customHeight="1">
      <c r="A246" s="108"/>
      <c r="B246" s="116"/>
      <c r="C246" s="116"/>
      <c r="D246" s="117"/>
      <c r="E246" s="64" t="s">
        <v>258</v>
      </c>
      <c r="F246" s="74" t="s">
        <v>598</v>
      </c>
      <c r="G246" s="74" t="s">
        <v>625</v>
      </c>
      <c r="H246" s="59" t="s">
        <v>56</v>
      </c>
      <c r="I246" s="59" t="s">
        <v>56</v>
      </c>
      <c r="J246" s="59" t="s">
        <v>56</v>
      </c>
      <c r="K246" s="59" t="s">
        <v>56</v>
      </c>
      <c r="L246" s="59" t="s">
        <v>56</v>
      </c>
      <c r="M246" s="59" t="s">
        <v>56</v>
      </c>
      <c r="N246" s="59" t="e">
        <f t="shared" ca="1" si="27"/>
        <v>#NAME?</v>
      </c>
      <c r="O246" s="10" t="s">
        <v>655</v>
      </c>
      <c r="P246" s="59" t="s">
        <v>130</v>
      </c>
      <c r="Q246" s="59" t="e">
        <f t="shared" ca="1" si="28"/>
        <v>#NAME?</v>
      </c>
      <c r="R246" s="59" t="e">
        <f t="shared" ca="1" si="29"/>
        <v>#NAME?</v>
      </c>
      <c r="S246" s="93" t="s">
        <v>664</v>
      </c>
      <c r="T246" s="10" t="s">
        <v>666</v>
      </c>
      <c r="U246" s="10" t="s">
        <v>654</v>
      </c>
    </row>
    <row r="247" spans="1:21" ht="35.1" customHeight="1">
      <c r="A247" s="108"/>
      <c r="B247" s="116"/>
      <c r="C247" s="116"/>
      <c r="D247" s="117"/>
      <c r="E247" s="64" t="s">
        <v>259</v>
      </c>
      <c r="F247" s="74" t="s">
        <v>602</v>
      </c>
      <c r="G247" s="74" t="s">
        <v>634</v>
      </c>
      <c r="H247" s="59" t="s">
        <v>56</v>
      </c>
      <c r="I247" s="59" t="s">
        <v>56</v>
      </c>
      <c r="J247" s="59" t="s">
        <v>56</v>
      </c>
      <c r="K247" s="59" t="s">
        <v>56</v>
      </c>
      <c r="L247" s="59" t="s">
        <v>56</v>
      </c>
      <c r="M247" s="59" t="s">
        <v>56</v>
      </c>
      <c r="N247" s="59" t="e">
        <f t="shared" ca="1" si="27"/>
        <v>#NAME?</v>
      </c>
      <c r="O247" s="10" t="s">
        <v>655</v>
      </c>
      <c r="P247" s="59" t="s">
        <v>130</v>
      </c>
      <c r="Q247" s="59" t="e">
        <f t="shared" ca="1" si="28"/>
        <v>#NAME?</v>
      </c>
      <c r="R247" s="59" t="e">
        <f t="shared" ca="1" si="29"/>
        <v>#NAME?</v>
      </c>
      <c r="S247" s="93" t="s">
        <v>664</v>
      </c>
      <c r="T247" s="10" t="s">
        <v>666</v>
      </c>
      <c r="U247" s="10" t="s">
        <v>654</v>
      </c>
    </row>
    <row r="248" spans="1:21" ht="35.1" customHeight="1">
      <c r="A248" s="108"/>
      <c r="B248" s="116"/>
      <c r="C248" s="116"/>
      <c r="D248" s="117"/>
      <c r="E248" s="66" t="s">
        <v>260</v>
      </c>
      <c r="F248" s="74" t="s">
        <v>602</v>
      </c>
      <c r="G248" s="74" t="s">
        <v>634</v>
      </c>
      <c r="H248" s="59" t="s">
        <v>56</v>
      </c>
      <c r="I248" s="59" t="s">
        <v>56</v>
      </c>
      <c r="J248" s="59" t="s">
        <v>56</v>
      </c>
      <c r="K248" s="59" t="s">
        <v>56</v>
      </c>
      <c r="L248" s="59" t="s">
        <v>56</v>
      </c>
      <c r="M248" s="59" t="s">
        <v>56</v>
      </c>
      <c r="N248" s="59" t="e">
        <f t="shared" ca="1" si="27"/>
        <v>#NAME?</v>
      </c>
      <c r="O248" s="10" t="s">
        <v>655</v>
      </c>
      <c r="P248" s="59" t="s">
        <v>130</v>
      </c>
      <c r="Q248" s="59" t="e">
        <f t="shared" ca="1" si="28"/>
        <v>#NAME?</v>
      </c>
      <c r="R248" s="59" t="e">
        <f t="shared" ca="1" si="29"/>
        <v>#NAME?</v>
      </c>
      <c r="S248" s="93" t="s">
        <v>664</v>
      </c>
      <c r="T248" s="10" t="s">
        <v>666</v>
      </c>
      <c r="U248" s="10" t="s">
        <v>654</v>
      </c>
    </row>
    <row r="249" spans="1:21" ht="35.1" customHeight="1">
      <c r="A249" s="108"/>
      <c r="B249" s="116"/>
      <c r="C249" s="116"/>
      <c r="D249" s="117"/>
      <c r="E249" s="66" t="s">
        <v>261</v>
      </c>
      <c r="F249" s="74" t="s">
        <v>606</v>
      </c>
      <c r="G249" s="86" t="s">
        <v>621</v>
      </c>
      <c r="H249" s="59" t="s">
        <v>56</v>
      </c>
      <c r="I249" s="59" t="s">
        <v>92</v>
      </c>
      <c r="J249" s="59" t="s">
        <v>92</v>
      </c>
      <c r="K249" s="59" t="s">
        <v>56</v>
      </c>
      <c r="L249" s="59" t="s">
        <v>56</v>
      </c>
      <c r="M249" s="59" t="s">
        <v>56</v>
      </c>
      <c r="N249" s="59" t="e">
        <f t="shared" ca="1" si="27"/>
        <v>#NAME?</v>
      </c>
      <c r="O249" s="10" t="s">
        <v>655</v>
      </c>
      <c r="P249" s="59" t="s">
        <v>130</v>
      </c>
      <c r="Q249" s="59" t="e">
        <f t="shared" ca="1" si="28"/>
        <v>#NAME?</v>
      </c>
      <c r="R249" s="59" t="e">
        <f t="shared" ca="1" si="29"/>
        <v>#NAME?</v>
      </c>
      <c r="S249" s="93" t="s">
        <v>664</v>
      </c>
      <c r="T249" s="10" t="s">
        <v>666</v>
      </c>
      <c r="U249" s="10" t="s">
        <v>654</v>
      </c>
    </row>
    <row r="250" spans="1:21" ht="35.1" customHeight="1">
      <c r="A250" s="108"/>
      <c r="B250" s="116"/>
      <c r="C250" s="116"/>
      <c r="D250" s="117"/>
      <c r="E250" s="66" t="s">
        <v>262</v>
      </c>
      <c r="F250" s="74" t="s">
        <v>606</v>
      </c>
      <c r="G250" s="86" t="s">
        <v>621</v>
      </c>
      <c r="H250" s="59" t="s">
        <v>56</v>
      </c>
      <c r="I250" s="59" t="s">
        <v>92</v>
      </c>
      <c r="J250" s="59" t="s">
        <v>92</v>
      </c>
      <c r="K250" s="59" t="s">
        <v>56</v>
      </c>
      <c r="L250" s="59" t="s">
        <v>56</v>
      </c>
      <c r="M250" s="59" t="s">
        <v>56</v>
      </c>
      <c r="N250" s="59" t="e">
        <f t="shared" ca="1" si="27"/>
        <v>#NAME?</v>
      </c>
      <c r="O250" s="10" t="s">
        <v>655</v>
      </c>
      <c r="P250" s="59" t="s">
        <v>130</v>
      </c>
      <c r="Q250" s="59" t="e">
        <f t="shared" ca="1" si="28"/>
        <v>#NAME?</v>
      </c>
      <c r="R250" s="59" t="e">
        <f t="shared" ca="1" si="29"/>
        <v>#NAME?</v>
      </c>
      <c r="S250" s="93" t="s">
        <v>664</v>
      </c>
      <c r="T250" s="10" t="s">
        <v>666</v>
      </c>
      <c r="U250" s="10" t="s">
        <v>654</v>
      </c>
    </row>
    <row r="251" spans="1:21" ht="35.1" customHeight="1">
      <c r="A251" s="108"/>
      <c r="B251" s="116"/>
      <c r="C251" s="116"/>
      <c r="D251" s="117"/>
      <c r="E251" s="66" t="s">
        <v>263</v>
      </c>
      <c r="F251" s="74" t="s">
        <v>606</v>
      </c>
      <c r="G251" s="86" t="s">
        <v>621</v>
      </c>
      <c r="H251" s="59" t="s">
        <v>56</v>
      </c>
      <c r="I251" s="59" t="s">
        <v>92</v>
      </c>
      <c r="J251" s="59" t="s">
        <v>92</v>
      </c>
      <c r="K251" s="59" t="s">
        <v>56</v>
      </c>
      <c r="L251" s="59" t="s">
        <v>56</v>
      </c>
      <c r="M251" s="59" t="s">
        <v>56</v>
      </c>
      <c r="N251" s="59" t="e">
        <f t="shared" ca="1" si="27"/>
        <v>#NAME?</v>
      </c>
      <c r="O251" s="10" t="s">
        <v>655</v>
      </c>
      <c r="P251" s="59" t="s">
        <v>130</v>
      </c>
      <c r="Q251" s="59" t="e">
        <f t="shared" ca="1" si="28"/>
        <v>#NAME?</v>
      </c>
      <c r="R251" s="59" t="e">
        <f t="shared" ca="1" si="29"/>
        <v>#NAME?</v>
      </c>
      <c r="S251" s="93" t="s">
        <v>664</v>
      </c>
      <c r="T251" s="10" t="s">
        <v>666</v>
      </c>
      <c r="U251" s="10" t="s">
        <v>654</v>
      </c>
    </row>
    <row r="252" spans="1:21" ht="35.1" customHeight="1">
      <c r="A252" s="108"/>
      <c r="B252" s="116"/>
      <c r="C252" s="116"/>
      <c r="D252" s="117"/>
      <c r="E252" s="64" t="s">
        <v>264</v>
      </c>
      <c r="F252" s="74" t="s">
        <v>606</v>
      </c>
      <c r="G252" s="86" t="s">
        <v>621</v>
      </c>
      <c r="H252" s="59" t="s">
        <v>56</v>
      </c>
      <c r="I252" s="59" t="s">
        <v>92</v>
      </c>
      <c r="J252" s="59" t="s">
        <v>92</v>
      </c>
      <c r="K252" s="59" t="s">
        <v>56</v>
      </c>
      <c r="L252" s="59" t="s">
        <v>56</v>
      </c>
      <c r="M252" s="59" t="s">
        <v>56</v>
      </c>
      <c r="N252" s="59" t="e">
        <f t="shared" ca="1" si="27"/>
        <v>#NAME?</v>
      </c>
      <c r="O252" s="10" t="s">
        <v>655</v>
      </c>
      <c r="P252" s="59" t="s">
        <v>130</v>
      </c>
      <c r="Q252" s="59" t="e">
        <f t="shared" ca="1" si="28"/>
        <v>#NAME?</v>
      </c>
      <c r="R252" s="59" t="e">
        <f t="shared" ca="1" si="29"/>
        <v>#NAME?</v>
      </c>
      <c r="S252" s="93" t="s">
        <v>664</v>
      </c>
      <c r="T252" s="10" t="s">
        <v>666</v>
      </c>
      <c r="U252" s="10" t="s">
        <v>654</v>
      </c>
    </row>
    <row r="253" spans="1:21" ht="35.1" customHeight="1">
      <c r="A253" s="108"/>
      <c r="B253" s="116"/>
      <c r="C253" s="116"/>
      <c r="D253" s="117"/>
      <c r="E253" s="65" t="s">
        <v>265</v>
      </c>
      <c r="F253" s="74" t="s">
        <v>606</v>
      </c>
      <c r="G253" s="86" t="s">
        <v>621</v>
      </c>
      <c r="H253" s="59" t="s">
        <v>56</v>
      </c>
      <c r="I253" s="59" t="s">
        <v>92</v>
      </c>
      <c r="J253" s="59" t="s">
        <v>92</v>
      </c>
      <c r="K253" s="59" t="s">
        <v>56</v>
      </c>
      <c r="L253" s="59" t="s">
        <v>56</v>
      </c>
      <c r="M253" s="59" t="s">
        <v>56</v>
      </c>
      <c r="N253" s="59" t="e">
        <f t="shared" ca="1" si="27"/>
        <v>#NAME?</v>
      </c>
      <c r="O253" s="10" t="s">
        <v>655</v>
      </c>
      <c r="P253" s="59" t="s">
        <v>130</v>
      </c>
      <c r="Q253" s="59" t="e">
        <f t="shared" ca="1" si="28"/>
        <v>#NAME?</v>
      </c>
      <c r="R253" s="59" t="e">
        <f t="shared" ca="1" si="29"/>
        <v>#NAME?</v>
      </c>
      <c r="S253" s="93" t="s">
        <v>664</v>
      </c>
      <c r="T253" s="10" t="s">
        <v>666</v>
      </c>
      <c r="U253" s="10" t="s">
        <v>654</v>
      </c>
    </row>
    <row r="254" spans="1:21" ht="35.1" customHeight="1">
      <c r="A254" s="108"/>
      <c r="B254" s="116"/>
      <c r="C254" s="116"/>
      <c r="D254" s="117"/>
      <c r="E254" s="65" t="s">
        <v>266</v>
      </c>
      <c r="F254" s="74" t="s">
        <v>594</v>
      </c>
      <c r="G254" s="86" t="s">
        <v>621</v>
      </c>
      <c r="H254" s="59" t="s">
        <v>56</v>
      </c>
      <c r="I254" s="59" t="s">
        <v>92</v>
      </c>
      <c r="J254" s="59" t="s">
        <v>92</v>
      </c>
      <c r="K254" s="59" t="s">
        <v>56</v>
      </c>
      <c r="L254" s="59" t="s">
        <v>56</v>
      </c>
      <c r="M254" s="59" t="s">
        <v>56</v>
      </c>
      <c r="N254" s="59" t="e">
        <f t="shared" ca="1" si="27"/>
        <v>#NAME?</v>
      </c>
      <c r="O254" s="10" t="s">
        <v>655</v>
      </c>
      <c r="P254" s="59" t="s">
        <v>130</v>
      </c>
      <c r="Q254" s="59" t="e">
        <f t="shared" ca="1" si="28"/>
        <v>#NAME?</v>
      </c>
      <c r="R254" s="59" t="e">
        <f t="shared" ca="1" si="29"/>
        <v>#NAME?</v>
      </c>
      <c r="S254" s="93" t="s">
        <v>664</v>
      </c>
      <c r="T254" s="10" t="s">
        <v>666</v>
      </c>
      <c r="U254" s="10" t="s">
        <v>654</v>
      </c>
    </row>
    <row r="255" spans="1:21" ht="35.1" customHeight="1">
      <c r="A255" s="108"/>
      <c r="B255" s="116"/>
      <c r="C255" s="116"/>
      <c r="D255" s="117"/>
      <c r="E255" s="65" t="s">
        <v>267</v>
      </c>
      <c r="F255" s="74" t="s">
        <v>594</v>
      </c>
      <c r="G255" s="86" t="s">
        <v>621</v>
      </c>
      <c r="H255" s="59" t="s">
        <v>56</v>
      </c>
      <c r="I255" s="59" t="s">
        <v>92</v>
      </c>
      <c r="J255" s="59" t="s">
        <v>92</v>
      </c>
      <c r="K255" s="59" t="s">
        <v>56</v>
      </c>
      <c r="L255" s="59" t="s">
        <v>56</v>
      </c>
      <c r="M255" s="59" t="s">
        <v>56</v>
      </c>
      <c r="N255" s="59" t="e">
        <f t="shared" ca="1" si="27"/>
        <v>#NAME?</v>
      </c>
      <c r="O255" s="10" t="s">
        <v>655</v>
      </c>
      <c r="P255" s="59" t="s">
        <v>130</v>
      </c>
      <c r="Q255" s="59" t="e">
        <f t="shared" ca="1" si="28"/>
        <v>#NAME?</v>
      </c>
      <c r="R255" s="59" t="e">
        <f t="shared" ca="1" si="29"/>
        <v>#NAME?</v>
      </c>
      <c r="S255" s="93" t="s">
        <v>664</v>
      </c>
      <c r="T255" s="10" t="s">
        <v>666</v>
      </c>
      <c r="U255" s="10" t="s">
        <v>654</v>
      </c>
    </row>
    <row r="256" spans="1:21" ht="35.1" customHeight="1">
      <c r="A256" s="108"/>
      <c r="B256" s="116"/>
      <c r="C256" s="116"/>
      <c r="D256" s="117"/>
      <c r="E256" s="65" t="s">
        <v>268</v>
      </c>
      <c r="F256" s="74" t="s">
        <v>606</v>
      </c>
      <c r="G256" s="86" t="s">
        <v>621</v>
      </c>
      <c r="H256" s="59" t="s">
        <v>56</v>
      </c>
      <c r="I256" s="59" t="s">
        <v>92</v>
      </c>
      <c r="J256" s="59" t="s">
        <v>92</v>
      </c>
      <c r="K256" s="59" t="s">
        <v>56</v>
      </c>
      <c r="L256" s="59" t="s">
        <v>56</v>
      </c>
      <c r="M256" s="59" t="s">
        <v>56</v>
      </c>
      <c r="N256" s="59" t="e">
        <f t="shared" ca="1" si="27"/>
        <v>#NAME?</v>
      </c>
      <c r="O256" s="10" t="s">
        <v>655</v>
      </c>
      <c r="P256" s="59" t="s">
        <v>130</v>
      </c>
      <c r="Q256" s="59" t="e">
        <f t="shared" ca="1" si="28"/>
        <v>#NAME?</v>
      </c>
      <c r="R256" s="59" t="e">
        <f t="shared" ca="1" si="29"/>
        <v>#NAME?</v>
      </c>
      <c r="S256" s="93" t="s">
        <v>664</v>
      </c>
      <c r="T256" s="10" t="s">
        <v>666</v>
      </c>
      <c r="U256" s="10" t="s">
        <v>654</v>
      </c>
    </row>
    <row r="257" spans="1:21" ht="35.1" customHeight="1">
      <c r="A257" s="108"/>
      <c r="B257" s="118" t="s">
        <v>398</v>
      </c>
      <c r="C257" s="116" t="s">
        <v>429</v>
      </c>
      <c r="D257" s="120" t="s">
        <v>414</v>
      </c>
      <c r="E257" s="64" t="s">
        <v>269</v>
      </c>
      <c r="F257" s="74" t="s">
        <v>606</v>
      </c>
      <c r="G257" s="86" t="s">
        <v>621</v>
      </c>
      <c r="H257" s="59" t="s">
        <v>56</v>
      </c>
      <c r="I257" s="59" t="s">
        <v>92</v>
      </c>
      <c r="J257" s="59" t="s">
        <v>92</v>
      </c>
      <c r="K257" s="59" t="s">
        <v>56</v>
      </c>
      <c r="L257" s="59" t="s">
        <v>56</v>
      </c>
      <c r="M257" s="59" t="s">
        <v>56</v>
      </c>
      <c r="N257" s="59" t="e">
        <f t="shared" ca="1" si="27"/>
        <v>#NAME?</v>
      </c>
      <c r="O257" s="10" t="s">
        <v>655</v>
      </c>
      <c r="P257" s="59" t="s">
        <v>130</v>
      </c>
      <c r="Q257" s="59" t="e">
        <f t="shared" ca="1" si="28"/>
        <v>#NAME?</v>
      </c>
      <c r="R257" s="59" t="e">
        <f t="shared" ca="1" si="29"/>
        <v>#NAME?</v>
      </c>
      <c r="S257" s="93" t="s">
        <v>664</v>
      </c>
      <c r="T257" s="10" t="s">
        <v>666</v>
      </c>
      <c r="U257" s="10" t="s">
        <v>654</v>
      </c>
    </row>
    <row r="258" spans="1:21" ht="35.1" customHeight="1">
      <c r="A258" s="108"/>
      <c r="B258" s="118"/>
      <c r="C258" s="116"/>
      <c r="D258" s="120"/>
      <c r="E258" s="66" t="s">
        <v>270</v>
      </c>
      <c r="F258" s="74" t="s">
        <v>606</v>
      </c>
      <c r="G258" s="86" t="s">
        <v>621</v>
      </c>
      <c r="H258" s="59" t="s">
        <v>56</v>
      </c>
      <c r="I258" s="59" t="s">
        <v>92</v>
      </c>
      <c r="J258" s="59" t="s">
        <v>92</v>
      </c>
      <c r="K258" s="59" t="s">
        <v>56</v>
      </c>
      <c r="L258" s="59" t="s">
        <v>56</v>
      </c>
      <c r="M258" s="59" t="s">
        <v>56</v>
      </c>
      <c r="N258" s="59" t="e">
        <f t="shared" ca="1" si="27"/>
        <v>#NAME?</v>
      </c>
      <c r="O258" s="10" t="s">
        <v>655</v>
      </c>
      <c r="P258" s="59" t="s">
        <v>130</v>
      </c>
      <c r="Q258" s="59" t="e">
        <f t="shared" ca="1" si="28"/>
        <v>#NAME?</v>
      </c>
      <c r="R258" s="59" t="e">
        <f t="shared" ca="1" si="29"/>
        <v>#NAME?</v>
      </c>
      <c r="S258" s="93" t="s">
        <v>664</v>
      </c>
      <c r="T258" s="10" t="s">
        <v>666</v>
      </c>
      <c r="U258" s="10" t="s">
        <v>654</v>
      </c>
    </row>
    <row r="259" spans="1:21" ht="35.1" customHeight="1">
      <c r="A259" s="108"/>
      <c r="B259" s="118"/>
      <c r="C259" s="116"/>
      <c r="D259" s="120"/>
      <c r="E259" s="66" t="s">
        <v>271</v>
      </c>
      <c r="F259" s="74" t="s">
        <v>606</v>
      </c>
      <c r="G259" s="86" t="s">
        <v>621</v>
      </c>
      <c r="H259" s="59" t="s">
        <v>56</v>
      </c>
      <c r="I259" s="59" t="s">
        <v>92</v>
      </c>
      <c r="J259" s="59" t="s">
        <v>92</v>
      </c>
      <c r="K259" s="59" t="s">
        <v>56</v>
      </c>
      <c r="L259" s="59" t="s">
        <v>56</v>
      </c>
      <c r="M259" s="59" t="s">
        <v>56</v>
      </c>
      <c r="N259" s="59" t="e">
        <f t="shared" ca="1" si="27"/>
        <v>#NAME?</v>
      </c>
      <c r="O259" s="10" t="s">
        <v>655</v>
      </c>
      <c r="P259" s="59" t="s">
        <v>130</v>
      </c>
      <c r="Q259" s="59" t="e">
        <f t="shared" ca="1" si="28"/>
        <v>#NAME?</v>
      </c>
      <c r="R259" s="59" t="e">
        <f t="shared" ca="1" si="29"/>
        <v>#NAME?</v>
      </c>
      <c r="S259" s="93" t="s">
        <v>664</v>
      </c>
      <c r="T259" s="10" t="s">
        <v>666</v>
      </c>
      <c r="U259" s="10" t="s">
        <v>654</v>
      </c>
    </row>
    <row r="260" spans="1:21" ht="35.1" customHeight="1">
      <c r="A260" s="108"/>
      <c r="B260" s="118"/>
      <c r="C260" s="116"/>
      <c r="D260" s="120"/>
      <c r="E260" s="64" t="s">
        <v>272</v>
      </c>
      <c r="F260" s="74" t="s">
        <v>606</v>
      </c>
      <c r="G260" s="86" t="s">
        <v>621</v>
      </c>
      <c r="H260" s="59" t="s">
        <v>56</v>
      </c>
      <c r="I260" s="59" t="s">
        <v>92</v>
      </c>
      <c r="J260" s="59" t="s">
        <v>92</v>
      </c>
      <c r="K260" s="59" t="s">
        <v>56</v>
      </c>
      <c r="L260" s="59" t="s">
        <v>56</v>
      </c>
      <c r="M260" s="59" t="s">
        <v>56</v>
      </c>
      <c r="N260" s="59" t="e">
        <f t="shared" ca="1" si="27"/>
        <v>#NAME?</v>
      </c>
      <c r="O260" s="10" t="s">
        <v>655</v>
      </c>
      <c r="P260" s="59" t="s">
        <v>130</v>
      </c>
      <c r="Q260" s="59" t="e">
        <f t="shared" ca="1" si="28"/>
        <v>#NAME?</v>
      </c>
      <c r="R260" s="59" t="e">
        <f t="shared" ca="1" si="29"/>
        <v>#NAME?</v>
      </c>
      <c r="S260" s="93" t="s">
        <v>664</v>
      </c>
      <c r="T260" s="10" t="s">
        <v>666</v>
      </c>
      <c r="U260" s="10" t="s">
        <v>654</v>
      </c>
    </row>
    <row r="261" spans="1:21" ht="35.1" customHeight="1">
      <c r="A261" s="108"/>
      <c r="B261" s="118"/>
      <c r="C261" s="116"/>
      <c r="D261" s="120"/>
      <c r="E261" s="64" t="s">
        <v>273</v>
      </c>
      <c r="F261" s="74" t="s">
        <v>606</v>
      </c>
      <c r="G261" s="86" t="s">
        <v>621</v>
      </c>
      <c r="H261" s="59" t="s">
        <v>56</v>
      </c>
      <c r="I261" s="59" t="s">
        <v>92</v>
      </c>
      <c r="J261" s="59" t="s">
        <v>92</v>
      </c>
      <c r="K261" s="59" t="s">
        <v>56</v>
      </c>
      <c r="L261" s="59" t="s">
        <v>56</v>
      </c>
      <c r="M261" s="59" t="s">
        <v>56</v>
      </c>
      <c r="N261" s="59" t="e">
        <f t="shared" ca="1" si="27"/>
        <v>#NAME?</v>
      </c>
      <c r="O261" s="10" t="s">
        <v>655</v>
      </c>
      <c r="P261" s="59" t="s">
        <v>130</v>
      </c>
      <c r="Q261" s="59" t="e">
        <f t="shared" ca="1" si="28"/>
        <v>#NAME?</v>
      </c>
      <c r="R261" s="59" t="e">
        <f t="shared" ca="1" si="29"/>
        <v>#NAME?</v>
      </c>
      <c r="S261" s="93" t="s">
        <v>664</v>
      </c>
      <c r="T261" s="10" t="s">
        <v>666</v>
      </c>
      <c r="U261" s="10" t="s">
        <v>654</v>
      </c>
    </row>
    <row r="262" spans="1:21" ht="35.1" customHeight="1">
      <c r="A262" s="108"/>
      <c r="B262" s="81" t="s">
        <v>400</v>
      </c>
      <c r="C262" s="79" t="s">
        <v>429</v>
      </c>
      <c r="D262" s="82" t="s">
        <v>415</v>
      </c>
      <c r="E262" s="64" t="s">
        <v>274</v>
      </c>
      <c r="F262" s="74" t="s">
        <v>606</v>
      </c>
      <c r="G262" s="86" t="s">
        <v>621</v>
      </c>
      <c r="H262" s="59" t="s">
        <v>56</v>
      </c>
      <c r="I262" s="59" t="s">
        <v>92</v>
      </c>
      <c r="J262" s="59" t="s">
        <v>92</v>
      </c>
      <c r="K262" s="59" t="s">
        <v>56</v>
      </c>
      <c r="L262" s="59" t="s">
        <v>56</v>
      </c>
      <c r="M262" s="59" t="s">
        <v>56</v>
      </c>
      <c r="N262" s="59" t="e">
        <f t="shared" ca="1" si="27"/>
        <v>#NAME?</v>
      </c>
      <c r="O262" s="10" t="s">
        <v>655</v>
      </c>
      <c r="P262" s="59" t="s">
        <v>130</v>
      </c>
      <c r="Q262" s="59" t="e">
        <f t="shared" ca="1" si="28"/>
        <v>#NAME?</v>
      </c>
      <c r="R262" s="59" t="e">
        <f t="shared" ca="1" si="29"/>
        <v>#NAME?</v>
      </c>
      <c r="S262" s="93" t="s">
        <v>664</v>
      </c>
      <c r="T262" s="10" t="s">
        <v>666</v>
      </c>
      <c r="U262" s="10" t="s">
        <v>654</v>
      </c>
    </row>
    <row r="263" spans="1:21" ht="35.1" customHeight="1">
      <c r="A263" s="108"/>
      <c r="B263" s="118" t="s">
        <v>401</v>
      </c>
      <c r="C263" s="116" t="s">
        <v>429</v>
      </c>
      <c r="D263" s="120" t="s">
        <v>275</v>
      </c>
      <c r="E263" s="64" t="s">
        <v>276</v>
      </c>
      <c r="F263" s="74" t="s">
        <v>606</v>
      </c>
      <c r="G263" s="86" t="s">
        <v>621</v>
      </c>
      <c r="H263" s="59" t="s">
        <v>56</v>
      </c>
      <c r="I263" s="59" t="s">
        <v>92</v>
      </c>
      <c r="J263" s="59" t="s">
        <v>92</v>
      </c>
      <c r="K263" s="59" t="s">
        <v>56</v>
      </c>
      <c r="L263" s="59" t="s">
        <v>56</v>
      </c>
      <c r="M263" s="59" t="s">
        <v>56</v>
      </c>
      <c r="N263" s="59" t="e">
        <f t="shared" ca="1" si="27"/>
        <v>#NAME?</v>
      </c>
      <c r="O263" s="10" t="s">
        <v>655</v>
      </c>
      <c r="P263" s="59" t="s">
        <v>130</v>
      </c>
      <c r="Q263" s="59" t="e">
        <f t="shared" ca="1" si="28"/>
        <v>#NAME?</v>
      </c>
      <c r="R263" s="59" t="e">
        <f t="shared" ca="1" si="29"/>
        <v>#NAME?</v>
      </c>
      <c r="S263" s="93" t="s">
        <v>664</v>
      </c>
      <c r="T263" s="10" t="s">
        <v>666</v>
      </c>
      <c r="U263" s="10" t="s">
        <v>654</v>
      </c>
    </row>
    <row r="264" spans="1:21" ht="35.1" customHeight="1">
      <c r="A264" s="108"/>
      <c r="B264" s="118"/>
      <c r="C264" s="116"/>
      <c r="D264" s="120"/>
      <c r="E264" s="64" t="s">
        <v>277</v>
      </c>
      <c r="F264" s="74" t="s">
        <v>606</v>
      </c>
      <c r="G264" s="86" t="s">
        <v>621</v>
      </c>
      <c r="H264" s="59" t="s">
        <v>56</v>
      </c>
      <c r="I264" s="59" t="s">
        <v>92</v>
      </c>
      <c r="J264" s="59" t="s">
        <v>92</v>
      </c>
      <c r="K264" s="59" t="s">
        <v>56</v>
      </c>
      <c r="L264" s="59" t="s">
        <v>56</v>
      </c>
      <c r="M264" s="59" t="s">
        <v>56</v>
      </c>
      <c r="N264" s="59" t="e">
        <f t="shared" ca="1" si="27"/>
        <v>#NAME?</v>
      </c>
      <c r="O264" s="10" t="s">
        <v>655</v>
      </c>
      <c r="P264" s="59" t="s">
        <v>130</v>
      </c>
      <c r="Q264" s="59" t="e">
        <f t="shared" ca="1" si="28"/>
        <v>#NAME?</v>
      </c>
      <c r="R264" s="59" t="e">
        <f t="shared" ca="1" si="29"/>
        <v>#NAME?</v>
      </c>
      <c r="S264" s="93" t="s">
        <v>664</v>
      </c>
      <c r="T264" s="10" t="s">
        <v>666</v>
      </c>
      <c r="U264" s="10" t="s">
        <v>654</v>
      </c>
    </row>
    <row r="265" spans="1:21" ht="35.1" customHeight="1">
      <c r="A265" s="108"/>
      <c r="B265" s="118"/>
      <c r="C265" s="116"/>
      <c r="D265" s="120"/>
      <c r="E265" s="64" t="s">
        <v>278</v>
      </c>
      <c r="F265" s="74" t="s">
        <v>606</v>
      </c>
      <c r="G265" s="86" t="s">
        <v>621</v>
      </c>
      <c r="H265" s="59" t="s">
        <v>56</v>
      </c>
      <c r="I265" s="59" t="s">
        <v>92</v>
      </c>
      <c r="J265" s="59" t="s">
        <v>92</v>
      </c>
      <c r="K265" s="59" t="s">
        <v>56</v>
      </c>
      <c r="L265" s="59" t="s">
        <v>56</v>
      </c>
      <c r="M265" s="59" t="s">
        <v>56</v>
      </c>
      <c r="N265" s="59" t="e">
        <f t="shared" ca="1" si="27"/>
        <v>#NAME?</v>
      </c>
      <c r="O265" s="10" t="s">
        <v>655</v>
      </c>
      <c r="P265" s="59" t="s">
        <v>130</v>
      </c>
      <c r="Q265" s="59" t="e">
        <f t="shared" ca="1" si="28"/>
        <v>#NAME?</v>
      </c>
      <c r="R265" s="59" t="e">
        <f t="shared" ca="1" si="29"/>
        <v>#NAME?</v>
      </c>
      <c r="S265" s="93" t="s">
        <v>664</v>
      </c>
      <c r="T265" s="10" t="s">
        <v>666</v>
      </c>
      <c r="U265" s="10" t="s">
        <v>654</v>
      </c>
    </row>
    <row r="266" spans="1:21" ht="35.1" customHeight="1">
      <c r="A266" s="108"/>
      <c r="B266" s="116" t="s">
        <v>402</v>
      </c>
      <c r="C266" s="116" t="s">
        <v>429</v>
      </c>
      <c r="D266" s="117" t="s">
        <v>279</v>
      </c>
      <c r="E266" s="64" t="s">
        <v>280</v>
      </c>
      <c r="F266" s="74" t="s">
        <v>606</v>
      </c>
      <c r="G266" s="86" t="s">
        <v>621</v>
      </c>
      <c r="H266" s="59" t="s">
        <v>56</v>
      </c>
      <c r="I266" s="59" t="s">
        <v>92</v>
      </c>
      <c r="J266" s="59" t="s">
        <v>92</v>
      </c>
      <c r="K266" s="59" t="s">
        <v>56</v>
      </c>
      <c r="L266" s="59" t="s">
        <v>56</v>
      </c>
      <c r="M266" s="59" t="s">
        <v>56</v>
      </c>
      <c r="N266" s="59" t="e">
        <f t="shared" ca="1" si="27"/>
        <v>#NAME?</v>
      </c>
      <c r="O266" s="10" t="s">
        <v>655</v>
      </c>
      <c r="P266" s="59" t="s">
        <v>130</v>
      </c>
      <c r="Q266" s="59" t="e">
        <f t="shared" ca="1" si="28"/>
        <v>#NAME?</v>
      </c>
      <c r="R266" s="59" t="e">
        <f t="shared" ca="1" si="29"/>
        <v>#NAME?</v>
      </c>
      <c r="S266" s="93" t="s">
        <v>664</v>
      </c>
      <c r="T266" s="10" t="s">
        <v>666</v>
      </c>
      <c r="U266" s="10" t="s">
        <v>654</v>
      </c>
    </row>
    <row r="267" spans="1:21" ht="35.1" customHeight="1">
      <c r="A267" s="108"/>
      <c r="B267" s="116"/>
      <c r="C267" s="116"/>
      <c r="D267" s="117"/>
      <c r="E267" s="66" t="s">
        <v>614</v>
      </c>
      <c r="F267" s="74" t="s">
        <v>602</v>
      </c>
      <c r="G267" s="74" t="s">
        <v>634</v>
      </c>
      <c r="H267" s="59" t="s">
        <v>56</v>
      </c>
      <c r="I267" s="59" t="s">
        <v>56</v>
      </c>
      <c r="J267" s="59" t="s">
        <v>56</v>
      </c>
      <c r="K267" s="59" t="s">
        <v>56</v>
      </c>
      <c r="L267" s="59" t="s">
        <v>56</v>
      </c>
      <c r="M267" s="59" t="s">
        <v>56</v>
      </c>
      <c r="N267" s="59" t="e">
        <f t="shared" ca="1" si="27"/>
        <v>#NAME?</v>
      </c>
      <c r="O267" s="10" t="s">
        <v>655</v>
      </c>
      <c r="P267" s="59" t="s">
        <v>130</v>
      </c>
      <c r="Q267" s="59" t="e">
        <f t="shared" ca="1" si="28"/>
        <v>#NAME?</v>
      </c>
      <c r="R267" s="59" t="e">
        <f t="shared" ca="1" si="29"/>
        <v>#NAME?</v>
      </c>
      <c r="S267" s="93" t="s">
        <v>664</v>
      </c>
      <c r="T267" s="10" t="s">
        <v>666</v>
      </c>
      <c r="U267" s="10" t="s">
        <v>654</v>
      </c>
    </row>
    <row r="268" spans="1:21" ht="35.1" customHeight="1">
      <c r="A268" s="108"/>
      <c r="B268" s="116"/>
      <c r="C268" s="116"/>
      <c r="D268" s="117"/>
      <c r="E268" s="64" t="s">
        <v>281</v>
      </c>
      <c r="F268" s="74" t="s">
        <v>602</v>
      </c>
      <c r="G268" s="74" t="s">
        <v>634</v>
      </c>
      <c r="H268" s="59" t="s">
        <v>56</v>
      </c>
      <c r="I268" s="59" t="s">
        <v>56</v>
      </c>
      <c r="J268" s="59" t="s">
        <v>56</v>
      </c>
      <c r="K268" s="59" t="s">
        <v>56</v>
      </c>
      <c r="L268" s="59" t="s">
        <v>56</v>
      </c>
      <c r="M268" s="59" t="s">
        <v>56</v>
      </c>
      <c r="N268" s="59" t="e">
        <f t="shared" ca="1" si="27"/>
        <v>#NAME?</v>
      </c>
      <c r="O268" s="10" t="s">
        <v>655</v>
      </c>
      <c r="P268" s="59" t="s">
        <v>130</v>
      </c>
      <c r="Q268" s="59" t="e">
        <f t="shared" ca="1" si="28"/>
        <v>#NAME?</v>
      </c>
      <c r="R268" s="59" t="e">
        <f t="shared" ca="1" si="29"/>
        <v>#NAME?</v>
      </c>
      <c r="S268" s="93" t="s">
        <v>664</v>
      </c>
      <c r="T268" s="10" t="s">
        <v>666</v>
      </c>
      <c r="U268" s="10" t="s">
        <v>654</v>
      </c>
    </row>
    <row r="269" spans="1:21" ht="35.1" customHeight="1">
      <c r="A269" s="108"/>
      <c r="B269" s="116"/>
      <c r="C269" s="116"/>
      <c r="D269" s="117"/>
      <c r="E269" s="64" t="s">
        <v>282</v>
      </c>
      <c r="F269" s="74" t="s">
        <v>602</v>
      </c>
      <c r="G269" s="74" t="s">
        <v>634</v>
      </c>
      <c r="H269" s="59" t="s">
        <v>56</v>
      </c>
      <c r="I269" s="59" t="s">
        <v>56</v>
      </c>
      <c r="J269" s="59" t="s">
        <v>56</v>
      </c>
      <c r="K269" s="59" t="s">
        <v>56</v>
      </c>
      <c r="L269" s="59" t="s">
        <v>56</v>
      </c>
      <c r="M269" s="59" t="s">
        <v>56</v>
      </c>
      <c r="N269" s="59" t="e">
        <f t="shared" ca="1" si="27"/>
        <v>#NAME?</v>
      </c>
      <c r="O269" s="10" t="s">
        <v>655</v>
      </c>
      <c r="P269" s="59" t="s">
        <v>130</v>
      </c>
      <c r="Q269" s="59" t="e">
        <f t="shared" ca="1" si="28"/>
        <v>#NAME?</v>
      </c>
      <c r="R269" s="59" t="e">
        <f t="shared" ca="1" si="29"/>
        <v>#NAME?</v>
      </c>
      <c r="S269" s="93" t="s">
        <v>664</v>
      </c>
      <c r="T269" s="10" t="s">
        <v>666</v>
      </c>
      <c r="U269" s="10" t="s">
        <v>654</v>
      </c>
    </row>
    <row r="270" spans="1:21" ht="35.1" customHeight="1">
      <c r="A270" s="108"/>
      <c r="B270" s="116"/>
      <c r="C270" s="116"/>
      <c r="D270" s="117"/>
      <c r="E270" s="64" t="s">
        <v>615</v>
      </c>
      <c r="F270" s="74" t="s">
        <v>602</v>
      </c>
      <c r="G270" s="74" t="s">
        <v>634</v>
      </c>
      <c r="H270" s="59" t="s">
        <v>56</v>
      </c>
      <c r="I270" s="59" t="s">
        <v>56</v>
      </c>
      <c r="J270" s="59" t="s">
        <v>56</v>
      </c>
      <c r="K270" s="59" t="s">
        <v>56</v>
      </c>
      <c r="L270" s="59" t="s">
        <v>56</v>
      </c>
      <c r="M270" s="59" t="s">
        <v>56</v>
      </c>
      <c r="N270" s="59" t="e">
        <f t="shared" ca="1" si="27"/>
        <v>#NAME?</v>
      </c>
      <c r="O270" s="10" t="s">
        <v>655</v>
      </c>
      <c r="P270" s="59" t="s">
        <v>130</v>
      </c>
      <c r="Q270" s="59" t="e">
        <f t="shared" ca="1" si="28"/>
        <v>#NAME?</v>
      </c>
      <c r="R270" s="59" t="e">
        <f t="shared" ca="1" si="29"/>
        <v>#NAME?</v>
      </c>
      <c r="S270" s="93" t="s">
        <v>664</v>
      </c>
      <c r="T270" s="10" t="s">
        <v>666</v>
      </c>
      <c r="U270" s="10" t="s">
        <v>654</v>
      </c>
    </row>
    <row r="271" spans="1:21" ht="35.1" customHeight="1">
      <c r="A271" s="108"/>
      <c r="B271" s="118" t="s">
        <v>403</v>
      </c>
      <c r="C271" s="116" t="s">
        <v>429</v>
      </c>
      <c r="D271" s="120" t="s">
        <v>283</v>
      </c>
      <c r="E271" s="66" t="s">
        <v>284</v>
      </c>
      <c r="F271" s="74" t="s">
        <v>606</v>
      </c>
      <c r="G271" s="86" t="s">
        <v>621</v>
      </c>
      <c r="H271" s="59" t="s">
        <v>56</v>
      </c>
      <c r="I271" s="59" t="s">
        <v>92</v>
      </c>
      <c r="J271" s="59" t="s">
        <v>92</v>
      </c>
      <c r="K271" s="59" t="s">
        <v>56</v>
      </c>
      <c r="L271" s="59" t="s">
        <v>56</v>
      </c>
      <c r="M271" s="59" t="s">
        <v>56</v>
      </c>
      <c r="N271" s="59" t="e">
        <f t="shared" ca="1" si="27"/>
        <v>#NAME?</v>
      </c>
      <c r="O271" s="10" t="s">
        <v>655</v>
      </c>
      <c r="P271" s="59" t="s">
        <v>130</v>
      </c>
      <c r="Q271" s="59" t="e">
        <f t="shared" ca="1" si="28"/>
        <v>#NAME?</v>
      </c>
      <c r="R271" s="59" t="e">
        <f t="shared" ca="1" si="29"/>
        <v>#NAME?</v>
      </c>
      <c r="S271" s="93" t="s">
        <v>664</v>
      </c>
      <c r="T271" s="10" t="s">
        <v>666</v>
      </c>
      <c r="U271" s="10" t="s">
        <v>654</v>
      </c>
    </row>
    <row r="272" spans="1:21" ht="35.1" customHeight="1">
      <c r="A272" s="108"/>
      <c r="B272" s="118"/>
      <c r="C272" s="116"/>
      <c r="D272" s="120"/>
      <c r="E272" s="64" t="s">
        <v>285</v>
      </c>
      <c r="F272" s="74" t="s">
        <v>602</v>
      </c>
      <c r="G272" s="74" t="s">
        <v>634</v>
      </c>
      <c r="H272" s="59" t="s">
        <v>56</v>
      </c>
      <c r="I272" s="59" t="s">
        <v>56</v>
      </c>
      <c r="J272" s="59" t="s">
        <v>56</v>
      </c>
      <c r="K272" s="59" t="s">
        <v>56</v>
      </c>
      <c r="L272" s="59" t="s">
        <v>56</v>
      </c>
      <c r="M272" s="59" t="s">
        <v>56</v>
      </c>
      <c r="N272" s="59" t="e">
        <f t="shared" ca="1" si="27"/>
        <v>#NAME?</v>
      </c>
      <c r="O272" s="10" t="s">
        <v>655</v>
      </c>
      <c r="P272" s="59" t="s">
        <v>130</v>
      </c>
      <c r="Q272" s="59" t="e">
        <f t="shared" ca="1" si="28"/>
        <v>#NAME?</v>
      </c>
      <c r="R272" s="59" t="e">
        <f t="shared" ca="1" si="29"/>
        <v>#NAME?</v>
      </c>
      <c r="S272" s="93" t="s">
        <v>664</v>
      </c>
      <c r="T272" s="10" t="s">
        <v>666</v>
      </c>
      <c r="U272" s="10" t="s">
        <v>654</v>
      </c>
    </row>
    <row r="273" spans="1:21" ht="35.1" customHeight="1">
      <c r="A273" s="108"/>
      <c r="B273" s="118"/>
      <c r="C273" s="116"/>
      <c r="D273" s="120"/>
      <c r="E273" s="66" t="s">
        <v>286</v>
      </c>
      <c r="F273" s="74" t="s">
        <v>606</v>
      </c>
      <c r="G273" s="86" t="s">
        <v>621</v>
      </c>
      <c r="H273" s="59" t="s">
        <v>56</v>
      </c>
      <c r="I273" s="59" t="s">
        <v>92</v>
      </c>
      <c r="J273" s="59" t="s">
        <v>92</v>
      </c>
      <c r="K273" s="59" t="s">
        <v>56</v>
      </c>
      <c r="L273" s="59" t="s">
        <v>56</v>
      </c>
      <c r="M273" s="59" t="s">
        <v>56</v>
      </c>
      <c r="N273" s="59" t="e">
        <f t="shared" ca="1" si="27"/>
        <v>#NAME?</v>
      </c>
      <c r="O273" s="10" t="s">
        <v>655</v>
      </c>
      <c r="P273" s="59" t="s">
        <v>130</v>
      </c>
      <c r="Q273" s="59" t="e">
        <f t="shared" ca="1" si="28"/>
        <v>#NAME?</v>
      </c>
      <c r="R273" s="59" t="e">
        <f t="shared" ca="1" si="29"/>
        <v>#NAME?</v>
      </c>
      <c r="S273" s="93" t="s">
        <v>664</v>
      </c>
      <c r="T273" s="10" t="s">
        <v>666</v>
      </c>
      <c r="U273" s="10" t="s">
        <v>654</v>
      </c>
    </row>
    <row r="274" spans="1:21" ht="35.1" customHeight="1">
      <c r="A274" s="108"/>
      <c r="B274" s="118"/>
      <c r="C274" s="116"/>
      <c r="D274" s="120"/>
      <c r="E274" s="64" t="s">
        <v>287</v>
      </c>
      <c r="F274" s="74" t="s">
        <v>606</v>
      </c>
      <c r="G274" s="86" t="s">
        <v>621</v>
      </c>
      <c r="H274" s="59" t="s">
        <v>56</v>
      </c>
      <c r="I274" s="59" t="s">
        <v>92</v>
      </c>
      <c r="J274" s="59" t="s">
        <v>92</v>
      </c>
      <c r="K274" s="59" t="s">
        <v>56</v>
      </c>
      <c r="L274" s="59" t="s">
        <v>56</v>
      </c>
      <c r="M274" s="59" t="s">
        <v>56</v>
      </c>
      <c r="N274" s="59" t="e">
        <f t="shared" ca="1" si="27"/>
        <v>#NAME?</v>
      </c>
      <c r="O274" s="10" t="s">
        <v>655</v>
      </c>
      <c r="P274" s="59" t="s">
        <v>130</v>
      </c>
      <c r="Q274" s="59" t="e">
        <f t="shared" ca="1" si="28"/>
        <v>#NAME?</v>
      </c>
      <c r="R274" s="59" t="e">
        <f t="shared" ca="1" si="29"/>
        <v>#NAME?</v>
      </c>
      <c r="S274" s="93" t="s">
        <v>664</v>
      </c>
      <c r="T274" s="10" t="s">
        <v>666</v>
      </c>
      <c r="U274" s="10" t="s">
        <v>654</v>
      </c>
    </row>
    <row r="275" spans="1:21" ht="35.1" customHeight="1">
      <c r="A275" s="108"/>
      <c r="B275" s="118"/>
      <c r="C275" s="116"/>
      <c r="D275" s="120"/>
      <c r="E275" s="65" t="s">
        <v>288</v>
      </c>
      <c r="F275" s="74" t="s">
        <v>606</v>
      </c>
      <c r="G275" s="86" t="s">
        <v>621</v>
      </c>
      <c r="H275" s="59" t="s">
        <v>56</v>
      </c>
      <c r="I275" s="59" t="s">
        <v>92</v>
      </c>
      <c r="J275" s="59" t="s">
        <v>92</v>
      </c>
      <c r="K275" s="59" t="s">
        <v>56</v>
      </c>
      <c r="L275" s="59" t="s">
        <v>56</v>
      </c>
      <c r="M275" s="59" t="s">
        <v>56</v>
      </c>
      <c r="N275" s="59" t="e">
        <f t="shared" ca="1" si="27"/>
        <v>#NAME?</v>
      </c>
      <c r="O275" s="10" t="s">
        <v>655</v>
      </c>
      <c r="P275" s="59" t="s">
        <v>130</v>
      </c>
      <c r="Q275" s="59" t="e">
        <f t="shared" ca="1" si="28"/>
        <v>#NAME?</v>
      </c>
      <c r="R275" s="59" t="e">
        <f t="shared" ca="1" si="29"/>
        <v>#NAME?</v>
      </c>
      <c r="S275" s="93" t="s">
        <v>664</v>
      </c>
      <c r="T275" s="10" t="s">
        <v>666</v>
      </c>
      <c r="U275" s="10" t="s">
        <v>654</v>
      </c>
    </row>
    <row r="276" spans="1:21" ht="35.1" customHeight="1">
      <c r="A276" s="108"/>
      <c r="B276" s="118"/>
      <c r="C276" s="116"/>
      <c r="D276" s="120"/>
      <c r="E276" s="65" t="s">
        <v>289</v>
      </c>
      <c r="F276" s="74" t="s">
        <v>606</v>
      </c>
      <c r="G276" s="86" t="s">
        <v>621</v>
      </c>
      <c r="H276" s="59" t="s">
        <v>56</v>
      </c>
      <c r="I276" s="59" t="s">
        <v>92</v>
      </c>
      <c r="J276" s="59" t="s">
        <v>92</v>
      </c>
      <c r="K276" s="59" t="s">
        <v>56</v>
      </c>
      <c r="L276" s="59" t="s">
        <v>56</v>
      </c>
      <c r="M276" s="59" t="s">
        <v>56</v>
      </c>
      <c r="N276" s="59" t="e">
        <f t="shared" ca="1" si="27"/>
        <v>#NAME?</v>
      </c>
      <c r="O276" s="10" t="s">
        <v>655</v>
      </c>
      <c r="P276" s="59" t="s">
        <v>130</v>
      </c>
      <c r="Q276" s="59" t="e">
        <f t="shared" ca="1" si="28"/>
        <v>#NAME?</v>
      </c>
      <c r="R276" s="59" t="e">
        <f t="shared" ca="1" si="29"/>
        <v>#NAME?</v>
      </c>
      <c r="S276" s="93" t="s">
        <v>664</v>
      </c>
      <c r="T276" s="10" t="s">
        <v>666</v>
      </c>
      <c r="U276" s="10" t="s">
        <v>654</v>
      </c>
    </row>
    <row r="277" spans="1:21" ht="35.1" customHeight="1">
      <c r="A277" s="108"/>
      <c r="B277" s="118"/>
      <c r="C277" s="116"/>
      <c r="D277" s="120"/>
      <c r="E277" s="65" t="s">
        <v>290</v>
      </c>
      <c r="F277" s="74" t="s">
        <v>606</v>
      </c>
      <c r="G277" s="86" t="s">
        <v>621</v>
      </c>
      <c r="H277" s="59" t="s">
        <v>56</v>
      </c>
      <c r="I277" s="59" t="s">
        <v>92</v>
      </c>
      <c r="J277" s="59" t="s">
        <v>92</v>
      </c>
      <c r="K277" s="59" t="s">
        <v>56</v>
      </c>
      <c r="L277" s="59" t="s">
        <v>56</v>
      </c>
      <c r="M277" s="59" t="s">
        <v>56</v>
      </c>
      <c r="N277" s="59" t="e">
        <f t="shared" ca="1" si="27"/>
        <v>#NAME?</v>
      </c>
      <c r="O277" s="10" t="s">
        <v>655</v>
      </c>
      <c r="P277" s="59" t="s">
        <v>130</v>
      </c>
      <c r="Q277" s="59" t="e">
        <f t="shared" ca="1" si="28"/>
        <v>#NAME?</v>
      </c>
      <c r="R277" s="59" t="e">
        <f t="shared" ca="1" si="29"/>
        <v>#NAME?</v>
      </c>
      <c r="S277" s="93" t="s">
        <v>664</v>
      </c>
      <c r="T277" s="10" t="s">
        <v>666</v>
      </c>
      <c r="U277" s="10" t="s">
        <v>654</v>
      </c>
    </row>
    <row r="278" spans="1:21" ht="35.1" customHeight="1">
      <c r="A278" s="108"/>
      <c r="B278" s="116" t="s">
        <v>404</v>
      </c>
      <c r="C278" s="116" t="s">
        <v>429</v>
      </c>
      <c r="D278" s="117" t="s">
        <v>291</v>
      </c>
      <c r="E278" s="64" t="s">
        <v>292</v>
      </c>
      <c r="F278" s="74" t="s">
        <v>606</v>
      </c>
      <c r="G278" s="86" t="s">
        <v>621</v>
      </c>
      <c r="H278" s="59" t="s">
        <v>56</v>
      </c>
      <c r="I278" s="59" t="s">
        <v>92</v>
      </c>
      <c r="J278" s="59" t="s">
        <v>92</v>
      </c>
      <c r="K278" s="59" t="s">
        <v>56</v>
      </c>
      <c r="L278" s="59" t="s">
        <v>56</v>
      </c>
      <c r="M278" s="59" t="s">
        <v>56</v>
      </c>
      <c r="N278" s="59" t="e">
        <f t="shared" ca="1" si="27"/>
        <v>#NAME?</v>
      </c>
      <c r="O278" s="10" t="s">
        <v>655</v>
      </c>
      <c r="P278" s="59" t="s">
        <v>130</v>
      </c>
      <c r="Q278" s="59" t="e">
        <f t="shared" ca="1" si="28"/>
        <v>#NAME?</v>
      </c>
      <c r="R278" s="59" t="e">
        <f t="shared" ca="1" si="29"/>
        <v>#NAME?</v>
      </c>
      <c r="S278" s="93" t="s">
        <v>664</v>
      </c>
      <c r="T278" s="10" t="s">
        <v>666</v>
      </c>
      <c r="U278" s="10" t="s">
        <v>654</v>
      </c>
    </row>
    <row r="279" spans="1:21" ht="35.1" customHeight="1">
      <c r="A279" s="108"/>
      <c r="B279" s="116"/>
      <c r="C279" s="116"/>
      <c r="D279" s="117"/>
      <c r="E279" s="66" t="s">
        <v>293</v>
      </c>
      <c r="F279" s="74" t="s">
        <v>602</v>
      </c>
      <c r="G279" s="86" t="s">
        <v>621</v>
      </c>
      <c r="H279" s="59" t="s">
        <v>56</v>
      </c>
      <c r="I279" s="59" t="s">
        <v>92</v>
      </c>
      <c r="J279" s="59" t="s">
        <v>92</v>
      </c>
      <c r="K279" s="59" t="s">
        <v>56</v>
      </c>
      <c r="L279" s="59" t="s">
        <v>56</v>
      </c>
      <c r="M279" s="59" t="s">
        <v>56</v>
      </c>
      <c r="N279" s="59" t="e">
        <f t="shared" ca="1" si="27"/>
        <v>#NAME?</v>
      </c>
      <c r="O279" s="10" t="s">
        <v>655</v>
      </c>
      <c r="P279" s="59" t="s">
        <v>130</v>
      </c>
      <c r="Q279" s="59" t="e">
        <f t="shared" ca="1" si="28"/>
        <v>#NAME?</v>
      </c>
      <c r="R279" s="59" t="e">
        <f t="shared" ca="1" si="29"/>
        <v>#NAME?</v>
      </c>
      <c r="S279" s="93" t="s">
        <v>664</v>
      </c>
      <c r="T279" s="10" t="s">
        <v>666</v>
      </c>
      <c r="U279" s="10" t="s">
        <v>654</v>
      </c>
    </row>
    <row r="280" spans="1:21" ht="35.1" customHeight="1">
      <c r="A280" s="108"/>
      <c r="B280" s="116"/>
      <c r="C280" s="116"/>
      <c r="D280" s="117"/>
      <c r="E280" s="64" t="s">
        <v>430</v>
      </c>
      <c r="F280" s="74" t="s">
        <v>606</v>
      </c>
      <c r="G280" s="74" t="s">
        <v>634</v>
      </c>
      <c r="H280" s="59" t="s">
        <v>56</v>
      </c>
      <c r="I280" s="59" t="s">
        <v>56</v>
      </c>
      <c r="J280" s="59" t="s">
        <v>56</v>
      </c>
      <c r="K280" s="59" t="s">
        <v>56</v>
      </c>
      <c r="L280" s="59" t="s">
        <v>56</v>
      </c>
      <c r="M280" s="59" t="s">
        <v>56</v>
      </c>
      <c r="N280" s="59" t="e">
        <f t="shared" ca="1" si="27"/>
        <v>#NAME?</v>
      </c>
      <c r="O280" s="10" t="s">
        <v>655</v>
      </c>
      <c r="P280" s="59" t="s">
        <v>130</v>
      </c>
      <c r="Q280" s="59" t="e">
        <f t="shared" ca="1" si="28"/>
        <v>#NAME?</v>
      </c>
      <c r="R280" s="59" t="e">
        <f t="shared" ca="1" si="29"/>
        <v>#NAME?</v>
      </c>
      <c r="S280" s="93" t="s">
        <v>664</v>
      </c>
      <c r="T280" s="10" t="s">
        <v>666</v>
      </c>
      <c r="U280" s="10" t="s">
        <v>654</v>
      </c>
    </row>
    <row r="281" spans="1:21" ht="35.1" customHeight="1">
      <c r="A281" s="108"/>
      <c r="B281" s="116"/>
      <c r="C281" s="116"/>
      <c r="D281" s="117"/>
      <c r="E281" s="66" t="s">
        <v>431</v>
      </c>
      <c r="F281" s="74" t="s">
        <v>606</v>
      </c>
      <c r="G281" s="86" t="s">
        <v>621</v>
      </c>
      <c r="H281" s="59" t="s">
        <v>56</v>
      </c>
      <c r="I281" s="59" t="s">
        <v>92</v>
      </c>
      <c r="J281" s="59" t="s">
        <v>92</v>
      </c>
      <c r="K281" s="59" t="s">
        <v>56</v>
      </c>
      <c r="L281" s="59" t="s">
        <v>56</v>
      </c>
      <c r="M281" s="59" t="s">
        <v>56</v>
      </c>
      <c r="N281" s="59" t="e">
        <f t="shared" ca="1" si="27"/>
        <v>#NAME?</v>
      </c>
      <c r="O281" s="10" t="s">
        <v>655</v>
      </c>
      <c r="P281" s="59" t="s">
        <v>130</v>
      </c>
      <c r="Q281" s="59" t="e">
        <f t="shared" ca="1" si="28"/>
        <v>#NAME?</v>
      </c>
      <c r="R281" s="59" t="e">
        <f t="shared" ca="1" si="29"/>
        <v>#NAME?</v>
      </c>
      <c r="S281" s="93" t="s">
        <v>664</v>
      </c>
      <c r="T281" s="10" t="s">
        <v>666</v>
      </c>
      <c r="U281" s="10" t="s">
        <v>654</v>
      </c>
    </row>
    <row r="282" spans="1:21" ht="35.1" customHeight="1">
      <c r="A282" s="108"/>
      <c r="B282" s="116"/>
      <c r="C282" s="116"/>
      <c r="D282" s="117"/>
      <c r="E282" s="67" t="s">
        <v>294</v>
      </c>
      <c r="F282" s="74" t="s">
        <v>606</v>
      </c>
      <c r="G282" s="86" t="s">
        <v>621</v>
      </c>
      <c r="H282" s="59" t="s">
        <v>56</v>
      </c>
      <c r="I282" s="59" t="s">
        <v>92</v>
      </c>
      <c r="J282" s="59" t="s">
        <v>92</v>
      </c>
      <c r="K282" s="59" t="s">
        <v>56</v>
      </c>
      <c r="L282" s="59" t="s">
        <v>56</v>
      </c>
      <c r="M282" s="59" t="s">
        <v>56</v>
      </c>
      <c r="N282" s="59" t="e">
        <f t="shared" ca="1" si="27"/>
        <v>#NAME?</v>
      </c>
      <c r="O282" s="10" t="s">
        <v>655</v>
      </c>
      <c r="P282" s="59" t="s">
        <v>130</v>
      </c>
      <c r="Q282" s="59" t="e">
        <f t="shared" ca="1" si="28"/>
        <v>#NAME?</v>
      </c>
      <c r="R282" s="59" t="e">
        <f t="shared" ca="1" si="29"/>
        <v>#NAME?</v>
      </c>
      <c r="S282" s="93" t="s">
        <v>664</v>
      </c>
      <c r="T282" s="10" t="s">
        <v>666</v>
      </c>
      <c r="U282" s="10" t="s">
        <v>654</v>
      </c>
    </row>
    <row r="283" spans="1:21" ht="35.1" customHeight="1">
      <c r="A283" s="108"/>
      <c r="B283" s="116"/>
      <c r="C283" s="116"/>
      <c r="D283" s="117"/>
      <c r="E283" s="68" t="s">
        <v>295</v>
      </c>
      <c r="F283" s="74" t="s">
        <v>606</v>
      </c>
      <c r="G283" s="86" t="s">
        <v>621</v>
      </c>
      <c r="H283" s="59" t="s">
        <v>56</v>
      </c>
      <c r="I283" s="59" t="s">
        <v>92</v>
      </c>
      <c r="J283" s="59" t="s">
        <v>92</v>
      </c>
      <c r="K283" s="59" t="s">
        <v>56</v>
      </c>
      <c r="L283" s="59" t="s">
        <v>56</v>
      </c>
      <c r="M283" s="59" t="s">
        <v>56</v>
      </c>
      <c r="N283" s="59" t="e">
        <f t="shared" ca="1" si="27"/>
        <v>#NAME?</v>
      </c>
      <c r="O283" s="10" t="s">
        <v>655</v>
      </c>
      <c r="P283" s="59" t="s">
        <v>130</v>
      </c>
      <c r="Q283" s="59" t="e">
        <f t="shared" ca="1" si="28"/>
        <v>#NAME?</v>
      </c>
      <c r="R283" s="59" t="e">
        <f t="shared" ca="1" si="29"/>
        <v>#NAME?</v>
      </c>
      <c r="S283" s="93" t="s">
        <v>664</v>
      </c>
      <c r="T283" s="10" t="s">
        <v>666</v>
      </c>
      <c r="U283" s="10" t="s">
        <v>654</v>
      </c>
    </row>
    <row r="284" spans="1:21" ht="35.1" customHeight="1">
      <c r="A284" s="108"/>
      <c r="B284" s="118" t="s">
        <v>405</v>
      </c>
      <c r="C284" s="116" t="s">
        <v>429</v>
      </c>
      <c r="D284" s="120" t="s">
        <v>296</v>
      </c>
      <c r="E284" s="64" t="s">
        <v>297</v>
      </c>
      <c r="F284" s="74" t="s">
        <v>606</v>
      </c>
      <c r="G284" s="86" t="s">
        <v>621</v>
      </c>
      <c r="H284" s="59" t="s">
        <v>56</v>
      </c>
      <c r="I284" s="59" t="s">
        <v>92</v>
      </c>
      <c r="J284" s="59" t="s">
        <v>92</v>
      </c>
      <c r="K284" s="59" t="s">
        <v>56</v>
      </c>
      <c r="L284" s="59" t="s">
        <v>56</v>
      </c>
      <c r="M284" s="59" t="s">
        <v>56</v>
      </c>
      <c r="N284" s="59" t="e">
        <f t="shared" ca="1" si="27"/>
        <v>#NAME?</v>
      </c>
      <c r="O284" s="10" t="s">
        <v>655</v>
      </c>
      <c r="P284" s="59" t="s">
        <v>130</v>
      </c>
      <c r="Q284" s="59" t="e">
        <f t="shared" ca="1" si="28"/>
        <v>#NAME?</v>
      </c>
      <c r="R284" s="59" t="e">
        <f t="shared" ca="1" si="29"/>
        <v>#NAME?</v>
      </c>
      <c r="S284" s="93" t="s">
        <v>664</v>
      </c>
      <c r="T284" s="10" t="s">
        <v>666</v>
      </c>
      <c r="U284" s="10" t="s">
        <v>654</v>
      </c>
    </row>
    <row r="285" spans="1:21" ht="35.1" customHeight="1">
      <c r="A285" s="108"/>
      <c r="B285" s="118"/>
      <c r="C285" s="116"/>
      <c r="D285" s="120"/>
      <c r="E285" s="64" t="s">
        <v>298</v>
      </c>
      <c r="F285" s="74" t="s">
        <v>606</v>
      </c>
      <c r="G285" s="86" t="s">
        <v>621</v>
      </c>
      <c r="H285" s="59" t="s">
        <v>56</v>
      </c>
      <c r="I285" s="59" t="s">
        <v>92</v>
      </c>
      <c r="J285" s="59" t="s">
        <v>92</v>
      </c>
      <c r="K285" s="59" t="s">
        <v>56</v>
      </c>
      <c r="L285" s="59" t="s">
        <v>56</v>
      </c>
      <c r="M285" s="59" t="s">
        <v>56</v>
      </c>
      <c r="N285" s="59" t="e">
        <f t="shared" ca="1" si="27"/>
        <v>#NAME?</v>
      </c>
      <c r="O285" s="10" t="s">
        <v>655</v>
      </c>
      <c r="P285" s="59" t="s">
        <v>130</v>
      </c>
      <c r="Q285" s="59" t="e">
        <f t="shared" ca="1" si="28"/>
        <v>#NAME?</v>
      </c>
      <c r="R285" s="59" t="e">
        <f t="shared" ca="1" si="29"/>
        <v>#NAME?</v>
      </c>
      <c r="S285" s="93" t="s">
        <v>664</v>
      </c>
      <c r="T285" s="10" t="s">
        <v>666</v>
      </c>
      <c r="U285" s="10" t="s">
        <v>654</v>
      </c>
    </row>
    <row r="286" spans="1:21" ht="35.1" customHeight="1">
      <c r="A286" s="108"/>
      <c r="B286" s="118"/>
      <c r="C286" s="116"/>
      <c r="D286" s="120"/>
      <c r="E286" s="65" t="s">
        <v>299</v>
      </c>
      <c r="F286" s="74" t="s">
        <v>609</v>
      </c>
      <c r="G286" s="74" t="s">
        <v>634</v>
      </c>
      <c r="H286" s="59" t="s">
        <v>56</v>
      </c>
      <c r="I286" s="59" t="s">
        <v>56</v>
      </c>
      <c r="J286" s="59" t="s">
        <v>56</v>
      </c>
      <c r="K286" s="59" t="s">
        <v>56</v>
      </c>
      <c r="L286" s="59" t="s">
        <v>56</v>
      </c>
      <c r="M286" s="59" t="s">
        <v>56</v>
      </c>
      <c r="N286" s="59" t="e">
        <f t="shared" ca="1" si="27"/>
        <v>#NAME?</v>
      </c>
      <c r="O286" s="10" t="s">
        <v>655</v>
      </c>
      <c r="P286" s="59" t="s">
        <v>130</v>
      </c>
      <c r="Q286" s="59" t="e">
        <f t="shared" ca="1" si="28"/>
        <v>#NAME?</v>
      </c>
      <c r="R286" s="59" t="e">
        <f t="shared" ca="1" si="29"/>
        <v>#NAME?</v>
      </c>
      <c r="S286" s="93" t="s">
        <v>664</v>
      </c>
      <c r="T286" s="10" t="s">
        <v>666</v>
      </c>
      <c r="U286" s="10" t="s">
        <v>654</v>
      </c>
    </row>
    <row r="287" spans="1:21" ht="35.1" customHeight="1">
      <c r="A287" s="108"/>
      <c r="B287" s="118"/>
      <c r="C287" s="116"/>
      <c r="D287" s="120"/>
      <c r="E287" s="65" t="s">
        <v>300</v>
      </c>
      <c r="F287" s="74" t="s">
        <v>606</v>
      </c>
      <c r="G287" s="86" t="s">
        <v>621</v>
      </c>
      <c r="H287" s="59" t="s">
        <v>56</v>
      </c>
      <c r="I287" s="59" t="s">
        <v>92</v>
      </c>
      <c r="J287" s="59" t="s">
        <v>92</v>
      </c>
      <c r="K287" s="59" t="s">
        <v>56</v>
      </c>
      <c r="L287" s="59" t="s">
        <v>56</v>
      </c>
      <c r="M287" s="59" t="s">
        <v>56</v>
      </c>
      <c r="N287" s="59" t="e">
        <f t="shared" ca="1" si="27"/>
        <v>#NAME?</v>
      </c>
      <c r="O287" s="10" t="s">
        <v>655</v>
      </c>
      <c r="P287" s="59" t="s">
        <v>130</v>
      </c>
      <c r="Q287" s="59" t="e">
        <f t="shared" ca="1" si="28"/>
        <v>#NAME?</v>
      </c>
      <c r="R287" s="59" t="e">
        <f t="shared" ca="1" si="29"/>
        <v>#NAME?</v>
      </c>
      <c r="S287" s="93" t="s">
        <v>664</v>
      </c>
      <c r="T287" s="10" t="s">
        <v>666</v>
      </c>
      <c r="U287" s="10" t="s">
        <v>654</v>
      </c>
    </row>
    <row r="288" spans="1:21" ht="35.1" customHeight="1">
      <c r="A288" s="108"/>
      <c r="B288" s="116" t="s">
        <v>406</v>
      </c>
      <c r="C288" s="116" t="s">
        <v>429</v>
      </c>
      <c r="D288" s="117" t="s">
        <v>301</v>
      </c>
      <c r="E288" s="64" t="s">
        <v>302</v>
      </c>
      <c r="F288" s="74" t="s">
        <v>606</v>
      </c>
      <c r="G288" s="86" t="s">
        <v>621</v>
      </c>
      <c r="H288" s="59" t="s">
        <v>56</v>
      </c>
      <c r="I288" s="59" t="s">
        <v>92</v>
      </c>
      <c r="J288" s="59" t="s">
        <v>92</v>
      </c>
      <c r="K288" s="59" t="s">
        <v>56</v>
      </c>
      <c r="L288" s="59" t="s">
        <v>56</v>
      </c>
      <c r="M288" s="59" t="s">
        <v>56</v>
      </c>
      <c r="N288" s="59" t="e">
        <f t="shared" ca="1" si="27"/>
        <v>#NAME?</v>
      </c>
      <c r="O288" s="10" t="s">
        <v>655</v>
      </c>
      <c r="P288" s="59" t="s">
        <v>130</v>
      </c>
      <c r="Q288" s="59" t="e">
        <f t="shared" ca="1" si="28"/>
        <v>#NAME?</v>
      </c>
      <c r="R288" s="59" t="e">
        <f t="shared" ca="1" si="29"/>
        <v>#NAME?</v>
      </c>
      <c r="S288" s="93" t="s">
        <v>664</v>
      </c>
      <c r="T288" s="10" t="s">
        <v>666</v>
      </c>
      <c r="U288" s="10" t="s">
        <v>654</v>
      </c>
    </row>
    <row r="289" spans="1:21" ht="35.1" customHeight="1">
      <c r="A289" s="108"/>
      <c r="B289" s="116"/>
      <c r="C289" s="116"/>
      <c r="D289" s="117"/>
      <c r="E289" s="66" t="s">
        <v>303</v>
      </c>
      <c r="F289" s="74" t="s">
        <v>606</v>
      </c>
      <c r="G289" s="86" t="s">
        <v>621</v>
      </c>
      <c r="H289" s="59" t="s">
        <v>56</v>
      </c>
      <c r="I289" s="59" t="s">
        <v>92</v>
      </c>
      <c r="J289" s="59" t="s">
        <v>92</v>
      </c>
      <c r="K289" s="59" t="s">
        <v>56</v>
      </c>
      <c r="L289" s="59" t="s">
        <v>56</v>
      </c>
      <c r="M289" s="59" t="s">
        <v>56</v>
      </c>
      <c r="N289" s="59" t="e">
        <f t="shared" ca="1" si="27"/>
        <v>#NAME?</v>
      </c>
      <c r="O289" s="10" t="s">
        <v>655</v>
      </c>
      <c r="P289" s="59" t="s">
        <v>130</v>
      </c>
      <c r="Q289" s="59" t="e">
        <f t="shared" ca="1" si="28"/>
        <v>#NAME?</v>
      </c>
      <c r="R289" s="59" t="e">
        <f t="shared" ca="1" si="29"/>
        <v>#NAME?</v>
      </c>
      <c r="S289" s="93" t="s">
        <v>664</v>
      </c>
      <c r="T289" s="10" t="s">
        <v>666</v>
      </c>
      <c r="U289" s="10" t="s">
        <v>654</v>
      </c>
    </row>
    <row r="290" spans="1:21" ht="35.1" customHeight="1">
      <c r="A290" s="108"/>
      <c r="B290" s="116"/>
      <c r="C290" s="116"/>
      <c r="D290" s="117"/>
      <c r="E290" s="66" t="s">
        <v>304</v>
      </c>
      <c r="F290" s="74" t="s">
        <v>616</v>
      </c>
      <c r="G290" s="74" t="s">
        <v>625</v>
      </c>
      <c r="H290" s="59" t="s">
        <v>56</v>
      </c>
      <c r="I290" s="59" t="s">
        <v>56</v>
      </c>
      <c r="J290" s="59" t="s">
        <v>56</v>
      </c>
      <c r="K290" s="59" t="s">
        <v>56</v>
      </c>
      <c r="L290" s="59" t="s">
        <v>56</v>
      </c>
      <c r="M290" s="59" t="s">
        <v>56</v>
      </c>
      <c r="N290" s="59" t="e">
        <f t="shared" ca="1" si="27"/>
        <v>#NAME?</v>
      </c>
      <c r="O290" s="10" t="s">
        <v>655</v>
      </c>
      <c r="P290" s="59" t="s">
        <v>130</v>
      </c>
      <c r="Q290" s="59" t="e">
        <f t="shared" ca="1" si="28"/>
        <v>#NAME?</v>
      </c>
      <c r="R290" s="59" t="e">
        <f t="shared" ca="1" si="29"/>
        <v>#NAME?</v>
      </c>
      <c r="S290" s="93" t="s">
        <v>664</v>
      </c>
      <c r="T290" s="10" t="s">
        <v>666</v>
      </c>
      <c r="U290" s="10" t="s">
        <v>654</v>
      </c>
    </row>
    <row r="291" spans="1:21" ht="35.1" customHeight="1">
      <c r="A291" s="108"/>
      <c r="B291" s="116"/>
      <c r="C291" s="116"/>
      <c r="D291" s="117"/>
      <c r="E291" s="64" t="s">
        <v>432</v>
      </c>
      <c r="F291" s="74" t="s">
        <v>602</v>
      </c>
      <c r="G291" s="74" t="s">
        <v>634</v>
      </c>
      <c r="H291" s="59" t="s">
        <v>56</v>
      </c>
      <c r="I291" s="59" t="s">
        <v>56</v>
      </c>
      <c r="J291" s="59" t="s">
        <v>56</v>
      </c>
      <c r="K291" s="59" t="s">
        <v>56</v>
      </c>
      <c r="L291" s="59" t="s">
        <v>56</v>
      </c>
      <c r="M291" s="59" t="s">
        <v>56</v>
      </c>
      <c r="N291" s="59" t="e">
        <f t="shared" ca="1" si="27"/>
        <v>#NAME?</v>
      </c>
      <c r="O291" s="10" t="s">
        <v>655</v>
      </c>
      <c r="P291" s="59" t="s">
        <v>130</v>
      </c>
      <c r="Q291" s="59" t="e">
        <f t="shared" ca="1" si="28"/>
        <v>#NAME?</v>
      </c>
      <c r="R291" s="59" t="e">
        <f t="shared" ca="1" si="29"/>
        <v>#NAME?</v>
      </c>
      <c r="S291" s="93" t="s">
        <v>664</v>
      </c>
      <c r="T291" s="10" t="s">
        <v>666</v>
      </c>
      <c r="U291" s="10" t="s">
        <v>654</v>
      </c>
    </row>
    <row r="292" spans="1:21" ht="35.1" customHeight="1">
      <c r="A292" s="108"/>
      <c r="B292" s="121" t="s">
        <v>407</v>
      </c>
      <c r="C292" s="116" t="s">
        <v>429</v>
      </c>
      <c r="D292" s="119" t="s">
        <v>416</v>
      </c>
      <c r="E292" s="66" t="s">
        <v>305</v>
      </c>
      <c r="F292" s="74" t="s">
        <v>602</v>
      </c>
      <c r="G292" s="74" t="s">
        <v>634</v>
      </c>
      <c r="H292" s="59" t="s">
        <v>56</v>
      </c>
      <c r="I292" s="59" t="s">
        <v>56</v>
      </c>
      <c r="J292" s="59" t="s">
        <v>56</v>
      </c>
      <c r="K292" s="59" t="s">
        <v>56</v>
      </c>
      <c r="L292" s="59" t="s">
        <v>56</v>
      </c>
      <c r="M292" s="59" t="s">
        <v>56</v>
      </c>
      <c r="N292" s="59" t="e">
        <f t="shared" ca="1" si="27"/>
        <v>#NAME?</v>
      </c>
      <c r="O292" s="10" t="s">
        <v>655</v>
      </c>
      <c r="P292" s="59" t="s">
        <v>130</v>
      </c>
      <c r="Q292" s="59" t="e">
        <f t="shared" ca="1" si="28"/>
        <v>#NAME?</v>
      </c>
      <c r="R292" s="59" t="e">
        <f t="shared" ca="1" si="29"/>
        <v>#NAME?</v>
      </c>
      <c r="S292" s="93" t="s">
        <v>664</v>
      </c>
      <c r="T292" s="10" t="s">
        <v>666</v>
      </c>
      <c r="U292" s="10" t="s">
        <v>654</v>
      </c>
    </row>
    <row r="293" spans="1:21" ht="35.1" customHeight="1">
      <c r="A293" s="108"/>
      <c r="B293" s="121"/>
      <c r="C293" s="116"/>
      <c r="D293" s="119"/>
      <c r="E293" s="64" t="s">
        <v>306</v>
      </c>
      <c r="F293" s="74" t="s">
        <v>594</v>
      </c>
      <c r="G293" s="74" t="s">
        <v>624</v>
      </c>
      <c r="H293" s="59" t="s">
        <v>92</v>
      </c>
      <c r="I293" s="59" t="s">
        <v>92</v>
      </c>
      <c r="J293" s="59" t="s">
        <v>92</v>
      </c>
      <c r="K293" s="59" t="s">
        <v>92</v>
      </c>
      <c r="L293" s="59" t="s">
        <v>92</v>
      </c>
      <c r="M293" s="59" t="s">
        <v>92</v>
      </c>
      <c r="N293" s="59" t="e">
        <f t="shared" ca="1" si="27"/>
        <v>#NAME?</v>
      </c>
      <c r="O293" s="10" t="s">
        <v>655</v>
      </c>
      <c r="P293" s="59" t="s">
        <v>130</v>
      </c>
      <c r="Q293" s="59" t="e">
        <f t="shared" ca="1" si="28"/>
        <v>#NAME?</v>
      </c>
      <c r="R293" s="59" t="e">
        <f t="shared" ca="1" si="29"/>
        <v>#NAME?</v>
      </c>
      <c r="S293" s="93" t="s">
        <v>664</v>
      </c>
      <c r="T293" s="10" t="s">
        <v>666</v>
      </c>
      <c r="U293" s="10" t="s">
        <v>654</v>
      </c>
    </row>
    <row r="294" spans="1:21" ht="35.1" customHeight="1">
      <c r="A294" s="108"/>
      <c r="B294" s="121"/>
      <c r="C294" s="116"/>
      <c r="D294" s="119"/>
      <c r="E294" s="64" t="s">
        <v>307</v>
      </c>
      <c r="F294" s="74" t="s">
        <v>594</v>
      </c>
      <c r="G294" s="74" t="s">
        <v>624</v>
      </c>
      <c r="H294" s="59" t="s">
        <v>92</v>
      </c>
      <c r="I294" s="59" t="s">
        <v>92</v>
      </c>
      <c r="J294" s="59" t="s">
        <v>92</v>
      </c>
      <c r="K294" s="59" t="s">
        <v>92</v>
      </c>
      <c r="L294" s="59" t="s">
        <v>92</v>
      </c>
      <c r="M294" s="59" t="s">
        <v>92</v>
      </c>
      <c r="N294" s="59" t="e">
        <f t="shared" ca="1" si="27"/>
        <v>#NAME?</v>
      </c>
      <c r="O294" s="10" t="s">
        <v>655</v>
      </c>
      <c r="P294" s="59" t="s">
        <v>130</v>
      </c>
      <c r="Q294" s="59" t="e">
        <f t="shared" ca="1" si="28"/>
        <v>#NAME?</v>
      </c>
      <c r="R294" s="59" t="e">
        <f t="shared" ca="1" si="29"/>
        <v>#NAME?</v>
      </c>
      <c r="S294" s="93" t="s">
        <v>664</v>
      </c>
      <c r="T294" s="10" t="s">
        <v>666</v>
      </c>
      <c r="U294" s="10" t="s">
        <v>654</v>
      </c>
    </row>
    <row r="295" spans="1:21" ht="35.1" customHeight="1">
      <c r="A295" s="108"/>
      <c r="B295" s="121"/>
      <c r="C295" s="116"/>
      <c r="D295" s="119"/>
      <c r="E295" s="64" t="s">
        <v>308</v>
      </c>
      <c r="F295" s="74" t="s">
        <v>606</v>
      </c>
      <c r="G295" s="86" t="s">
        <v>621</v>
      </c>
      <c r="H295" s="59" t="s">
        <v>56</v>
      </c>
      <c r="I295" s="59" t="s">
        <v>92</v>
      </c>
      <c r="J295" s="59" t="s">
        <v>92</v>
      </c>
      <c r="K295" s="59" t="s">
        <v>56</v>
      </c>
      <c r="L295" s="59" t="s">
        <v>56</v>
      </c>
      <c r="M295" s="59" t="s">
        <v>56</v>
      </c>
      <c r="N295" s="59" t="e">
        <f t="shared" ca="1" si="27"/>
        <v>#NAME?</v>
      </c>
      <c r="O295" s="10" t="s">
        <v>655</v>
      </c>
      <c r="P295" s="59" t="s">
        <v>130</v>
      </c>
      <c r="Q295" s="59" t="e">
        <f t="shared" ca="1" si="28"/>
        <v>#NAME?</v>
      </c>
      <c r="R295" s="59" t="e">
        <f t="shared" ca="1" si="29"/>
        <v>#NAME?</v>
      </c>
      <c r="S295" s="93" t="s">
        <v>664</v>
      </c>
      <c r="T295" s="10" t="s">
        <v>666</v>
      </c>
      <c r="U295" s="10" t="s">
        <v>654</v>
      </c>
    </row>
    <row r="296" spans="1:21" ht="35.1" customHeight="1">
      <c r="A296" s="108"/>
      <c r="B296" s="79" t="s">
        <v>408</v>
      </c>
      <c r="C296" s="79" t="s">
        <v>429</v>
      </c>
      <c r="D296" s="80" t="s">
        <v>309</v>
      </c>
      <c r="E296" s="64" t="s">
        <v>310</v>
      </c>
      <c r="F296" s="74" t="s">
        <v>602</v>
      </c>
      <c r="G296" s="74" t="s">
        <v>634</v>
      </c>
      <c r="H296" s="59" t="s">
        <v>56</v>
      </c>
      <c r="I296" s="59" t="s">
        <v>56</v>
      </c>
      <c r="J296" s="59" t="s">
        <v>56</v>
      </c>
      <c r="K296" s="59" t="s">
        <v>56</v>
      </c>
      <c r="L296" s="59" t="s">
        <v>56</v>
      </c>
      <c r="M296" s="59" t="s">
        <v>56</v>
      </c>
      <c r="N296" s="59" t="e">
        <f t="shared" ca="1" si="27"/>
        <v>#NAME?</v>
      </c>
      <c r="O296" s="10" t="s">
        <v>655</v>
      </c>
      <c r="P296" s="59" t="s">
        <v>130</v>
      </c>
      <c r="Q296" s="59" t="e">
        <f t="shared" ca="1" si="28"/>
        <v>#NAME?</v>
      </c>
      <c r="R296" s="59" t="e">
        <f t="shared" ca="1" si="29"/>
        <v>#NAME?</v>
      </c>
      <c r="S296" s="93" t="s">
        <v>664</v>
      </c>
      <c r="T296" s="10" t="s">
        <v>666</v>
      </c>
      <c r="U296" s="10" t="s">
        <v>654</v>
      </c>
    </row>
    <row r="297" spans="1:21" ht="35.1" customHeight="1">
      <c r="A297" s="108"/>
      <c r="B297" s="79" t="s">
        <v>409</v>
      </c>
      <c r="C297" s="79" t="s">
        <v>429</v>
      </c>
      <c r="D297" s="80" t="s">
        <v>311</v>
      </c>
      <c r="E297" s="64" t="s">
        <v>312</v>
      </c>
      <c r="F297" s="74" t="s">
        <v>606</v>
      </c>
      <c r="G297" s="86" t="s">
        <v>621</v>
      </c>
      <c r="H297" s="59" t="s">
        <v>56</v>
      </c>
      <c r="I297" s="59" t="s">
        <v>92</v>
      </c>
      <c r="J297" s="59" t="s">
        <v>92</v>
      </c>
      <c r="K297" s="59" t="s">
        <v>56</v>
      </c>
      <c r="L297" s="59" t="s">
        <v>56</v>
      </c>
      <c r="M297" s="59" t="s">
        <v>56</v>
      </c>
      <c r="N297" s="59" t="e">
        <f t="shared" ca="1" si="27"/>
        <v>#NAME?</v>
      </c>
      <c r="O297" s="10" t="s">
        <v>655</v>
      </c>
      <c r="P297" s="59" t="s">
        <v>130</v>
      </c>
      <c r="Q297" s="59" t="e">
        <f t="shared" ca="1" si="28"/>
        <v>#NAME?</v>
      </c>
      <c r="R297" s="59" t="e">
        <f t="shared" ca="1" si="29"/>
        <v>#NAME?</v>
      </c>
      <c r="S297" s="93" t="s">
        <v>664</v>
      </c>
      <c r="T297" s="10" t="s">
        <v>666</v>
      </c>
      <c r="U297" s="10" t="s">
        <v>654</v>
      </c>
    </row>
    <row r="298" spans="1:21" ht="35.1" customHeight="1">
      <c r="A298" s="108"/>
      <c r="B298" s="107" t="s">
        <v>313</v>
      </c>
      <c r="C298" s="79" t="s">
        <v>429</v>
      </c>
      <c r="D298" s="113" t="s">
        <v>412</v>
      </c>
      <c r="E298" s="64" t="s">
        <v>314</v>
      </c>
      <c r="F298" s="74" t="s">
        <v>606</v>
      </c>
      <c r="G298" s="74" t="s">
        <v>634</v>
      </c>
      <c r="H298" s="59" t="s">
        <v>56</v>
      </c>
      <c r="I298" s="59" t="s">
        <v>56</v>
      </c>
      <c r="J298" s="59" t="s">
        <v>56</v>
      </c>
      <c r="K298" s="59" t="s">
        <v>56</v>
      </c>
      <c r="L298" s="59" t="s">
        <v>56</v>
      </c>
      <c r="M298" s="59" t="s">
        <v>56</v>
      </c>
      <c r="N298" s="59" t="e">
        <f t="shared" ref="N298:N301" ca="1" si="30">IF((MAX(_xlfn.IFS(H298="Alto",3,H298="Medio",2,H298="Basso",1),_xlfn.IFS(I298="Alto",3,I298="Medio",2,I298="Basso",1),_xlfn.IFS(J298="Alto",3,J298="Medio",2,J298="Basso",1))*MAX(_xlfn.IFS(K298="Alto",3,K298="Medio",2,K298="Basso",1),_xlfn.IFS(L298="Alto",3,L298="Medio",2,L298="Basso",1),_xlfn.IFS(M298="Alto",3,M298="Medio",2,M298="Basso",1))&lt;3),"Basso",IF(OR(MAX(_xlfn.IFS(H298="Alto",3,H298="Medio",2,H298="Basso",1),_xlfn.IFS(I298="Alto",3,I298="Medio",2,I298="Basso",1),_xlfn.IFS(J298="Alto",3,J298="Medio",2,J298="Basso",1))*MAX(_xlfn.IFS(K298="Alto",3,K298="Medio",2,K298="Basso",1),_xlfn.IFS(L298="Alto",3,L298="Medio",2,L298="Basso",1),_xlfn.IFS(M298="Alto",3,M298="Medio",2,M298="Basso",1))=3,MAX(_xlfn.IFS(H298="Alto",3,H298="Medio",2,H298="Basso",1),_xlfn.IFS(I298="Alto",3,I298="Medio",2,I298="Basso",1),_xlfn.IFS(J298="Alto",3,J298="Medio",2,J298="Basso",1))*MAX(_xlfn.IFS(K298="Alto",3,K298="Medio",2,K298="Basso",1),_xlfn.IFS(L298="Alto",3,L298="Medio",2,L298="Basso",1),_xlfn.IFS(M298="Alto",3,M298="Medio",2,M298="Basso",1))=4),"Medio","Alto"))</f>
        <v>#NAME?</v>
      </c>
      <c r="O298" s="10" t="s">
        <v>655</v>
      </c>
      <c r="P298" s="59" t="s">
        <v>130</v>
      </c>
      <c r="Q298" s="59" t="e">
        <f t="shared" ref="Q298:Q301" ca="1" si="31">IF(N298="Alto",3,IF(N298="Medio",2,1))*IF(P298="Adeguato",1,IF(P298="Migliorabile",2,3))</f>
        <v>#NAME?</v>
      </c>
      <c r="R298" s="59" t="e">
        <f t="shared" ref="R298:R301" ca="1" si="32">IF(Q298&gt;6,"Alto",IF(Q298&lt;3,"Basso","Medio"))</f>
        <v>#NAME?</v>
      </c>
      <c r="S298" s="93" t="s">
        <v>664</v>
      </c>
      <c r="T298" s="10" t="s">
        <v>666</v>
      </c>
      <c r="U298" s="10" t="s">
        <v>654</v>
      </c>
    </row>
    <row r="299" spans="1:21" ht="76.5" customHeight="1">
      <c r="A299" s="108"/>
      <c r="B299" s="108"/>
      <c r="C299" s="79" t="s">
        <v>429</v>
      </c>
      <c r="D299" s="114"/>
      <c r="E299" s="64" t="s">
        <v>423</v>
      </c>
      <c r="F299" s="74" t="s">
        <v>602</v>
      </c>
      <c r="G299" s="74" t="s">
        <v>624</v>
      </c>
      <c r="H299" s="59" t="s">
        <v>92</v>
      </c>
      <c r="I299" s="59" t="s">
        <v>92</v>
      </c>
      <c r="J299" s="59" t="s">
        <v>92</v>
      </c>
      <c r="K299" s="59" t="s">
        <v>92</v>
      </c>
      <c r="L299" s="59" t="s">
        <v>92</v>
      </c>
      <c r="M299" s="59" t="s">
        <v>92</v>
      </c>
      <c r="N299" s="59" t="e">
        <f t="shared" ca="1" si="30"/>
        <v>#NAME?</v>
      </c>
      <c r="O299" s="10" t="s">
        <v>655</v>
      </c>
      <c r="P299" s="59" t="s">
        <v>130</v>
      </c>
      <c r="Q299" s="59" t="e">
        <f t="shared" ca="1" si="31"/>
        <v>#NAME?</v>
      </c>
      <c r="R299" s="59" t="e">
        <f t="shared" ca="1" si="32"/>
        <v>#NAME?</v>
      </c>
      <c r="S299" s="93" t="s">
        <v>664</v>
      </c>
      <c r="T299" s="10" t="s">
        <v>666</v>
      </c>
      <c r="U299" s="10" t="s">
        <v>654</v>
      </c>
    </row>
    <row r="300" spans="1:21" ht="35.1" customHeight="1">
      <c r="A300" s="108"/>
      <c r="B300" s="108"/>
      <c r="C300" s="79" t="s">
        <v>429</v>
      </c>
      <c r="D300" s="114"/>
      <c r="E300" s="64" t="s">
        <v>315</v>
      </c>
      <c r="F300" s="74" t="s">
        <v>594</v>
      </c>
      <c r="G300" s="74" t="s">
        <v>634</v>
      </c>
      <c r="H300" s="59" t="s">
        <v>56</v>
      </c>
      <c r="I300" s="59" t="s">
        <v>56</v>
      </c>
      <c r="J300" s="59" t="s">
        <v>56</v>
      </c>
      <c r="K300" s="59" t="s">
        <v>56</v>
      </c>
      <c r="L300" s="59" t="s">
        <v>56</v>
      </c>
      <c r="M300" s="59" t="s">
        <v>56</v>
      </c>
      <c r="N300" s="59" t="e">
        <f t="shared" ca="1" si="30"/>
        <v>#NAME?</v>
      </c>
      <c r="O300" s="10" t="s">
        <v>655</v>
      </c>
      <c r="P300" s="59" t="s">
        <v>130</v>
      </c>
      <c r="Q300" s="59" t="e">
        <f t="shared" ca="1" si="31"/>
        <v>#NAME?</v>
      </c>
      <c r="R300" s="59" t="e">
        <f t="shared" ca="1" si="32"/>
        <v>#NAME?</v>
      </c>
      <c r="S300" s="93" t="s">
        <v>664</v>
      </c>
      <c r="T300" s="10" t="s">
        <v>666</v>
      </c>
      <c r="U300" s="10" t="s">
        <v>654</v>
      </c>
    </row>
    <row r="301" spans="1:21" ht="35.1" customHeight="1">
      <c r="A301" s="109"/>
      <c r="B301" s="109"/>
      <c r="C301" s="79" t="s">
        <v>429</v>
      </c>
      <c r="D301" s="115"/>
      <c r="E301" s="64" t="s">
        <v>316</v>
      </c>
      <c r="F301" s="74" t="s">
        <v>602</v>
      </c>
      <c r="G301" s="74" t="s">
        <v>634</v>
      </c>
      <c r="H301" s="59" t="s">
        <v>56</v>
      </c>
      <c r="I301" s="59" t="s">
        <v>56</v>
      </c>
      <c r="J301" s="59" t="s">
        <v>56</v>
      </c>
      <c r="K301" s="59" t="s">
        <v>56</v>
      </c>
      <c r="L301" s="59" t="s">
        <v>56</v>
      </c>
      <c r="M301" s="59" t="s">
        <v>56</v>
      </c>
      <c r="N301" s="59" t="e">
        <f t="shared" ca="1" si="30"/>
        <v>#NAME?</v>
      </c>
      <c r="O301" s="10" t="s">
        <v>655</v>
      </c>
      <c r="P301" s="59" t="s">
        <v>130</v>
      </c>
      <c r="Q301" s="59" t="e">
        <f t="shared" ca="1" si="31"/>
        <v>#NAME?</v>
      </c>
      <c r="R301" s="59" t="e">
        <f t="shared" ca="1" si="32"/>
        <v>#NAME?</v>
      </c>
      <c r="S301" s="93" t="s">
        <v>664</v>
      </c>
      <c r="T301" s="10" t="s">
        <v>666</v>
      </c>
      <c r="U301" s="10" t="s">
        <v>654</v>
      </c>
    </row>
    <row r="302" spans="1:21" ht="35.1" customHeight="1">
      <c r="A302" s="107" t="s">
        <v>593</v>
      </c>
      <c r="B302" s="116" t="s">
        <v>410</v>
      </c>
      <c r="C302" s="116" t="s">
        <v>433</v>
      </c>
      <c r="D302" s="117" t="s">
        <v>317</v>
      </c>
      <c r="E302" s="66" t="s">
        <v>434</v>
      </c>
      <c r="F302" s="74" t="s">
        <v>606</v>
      </c>
      <c r="G302" s="86" t="s">
        <v>621</v>
      </c>
      <c r="H302" s="59" t="s">
        <v>56</v>
      </c>
      <c r="I302" s="59" t="s">
        <v>92</v>
      </c>
      <c r="J302" s="59" t="s">
        <v>92</v>
      </c>
      <c r="K302" s="59" t="s">
        <v>56</v>
      </c>
      <c r="L302" s="59" t="s">
        <v>56</v>
      </c>
      <c r="M302" s="59" t="s">
        <v>56</v>
      </c>
      <c r="N302" s="59" t="e">
        <f t="shared" ca="1" si="27"/>
        <v>#NAME?</v>
      </c>
      <c r="O302" s="10" t="s">
        <v>655</v>
      </c>
      <c r="P302" s="59" t="s">
        <v>130</v>
      </c>
      <c r="Q302" s="59" t="e">
        <f t="shared" ca="1" si="28"/>
        <v>#NAME?</v>
      </c>
      <c r="R302" s="59" t="e">
        <f t="shared" ca="1" si="29"/>
        <v>#NAME?</v>
      </c>
      <c r="S302" s="93" t="s">
        <v>664</v>
      </c>
      <c r="T302" s="10" t="s">
        <v>666</v>
      </c>
      <c r="U302" s="10" t="s">
        <v>654</v>
      </c>
    </row>
    <row r="303" spans="1:21" ht="35.1" customHeight="1">
      <c r="A303" s="108"/>
      <c r="B303" s="116"/>
      <c r="C303" s="116"/>
      <c r="D303" s="117"/>
      <c r="E303" s="66" t="s">
        <v>435</v>
      </c>
      <c r="F303" s="74" t="s">
        <v>606</v>
      </c>
      <c r="G303" s="86" t="s">
        <v>621</v>
      </c>
      <c r="H303" s="59" t="s">
        <v>56</v>
      </c>
      <c r="I303" s="59" t="s">
        <v>92</v>
      </c>
      <c r="J303" s="59" t="s">
        <v>92</v>
      </c>
      <c r="K303" s="59" t="s">
        <v>56</v>
      </c>
      <c r="L303" s="59" t="s">
        <v>56</v>
      </c>
      <c r="M303" s="59" t="s">
        <v>56</v>
      </c>
      <c r="N303" s="59" t="e">
        <f t="shared" ca="1" si="27"/>
        <v>#NAME?</v>
      </c>
      <c r="O303" s="10" t="s">
        <v>655</v>
      </c>
      <c r="P303" s="59" t="s">
        <v>130</v>
      </c>
      <c r="Q303" s="59" t="e">
        <f t="shared" ca="1" si="28"/>
        <v>#NAME?</v>
      </c>
      <c r="R303" s="59" t="e">
        <f t="shared" ca="1" si="29"/>
        <v>#NAME?</v>
      </c>
      <c r="S303" s="93" t="s">
        <v>664</v>
      </c>
      <c r="T303" s="10" t="s">
        <v>666</v>
      </c>
      <c r="U303" s="10" t="s">
        <v>654</v>
      </c>
    </row>
    <row r="304" spans="1:21" ht="35.1" customHeight="1">
      <c r="A304" s="108"/>
      <c r="B304" s="116"/>
      <c r="C304" s="116"/>
      <c r="D304" s="117"/>
      <c r="E304" s="66" t="s">
        <v>318</v>
      </c>
      <c r="F304" s="74" t="s">
        <v>609</v>
      </c>
      <c r="G304" s="74" t="s">
        <v>628</v>
      </c>
      <c r="H304" s="59" t="s">
        <v>56</v>
      </c>
      <c r="I304" s="59" t="s">
        <v>92</v>
      </c>
      <c r="J304" s="59" t="s">
        <v>91</v>
      </c>
      <c r="K304" s="59" t="s">
        <v>92</v>
      </c>
      <c r="L304" s="59" t="s">
        <v>92</v>
      </c>
      <c r="M304" s="59" t="s">
        <v>91</v>
      </c>
      <c r="N304" s="59" t="e">
        <f t="shared" ca="1" si="27"/>
        <v>#NAME?</v>
      </c>
      <c r="O304" s="10" t="s">
        <v>655</v>
      </c>
      <c r="P304" s="59" t="s">
        <v>130</v>
      </c>
      <c r="Q304" s="59" t="e">
        <f t="shared" ca="1" si="28"/>
        <v>#NAME?</v>
      </c>
      <c r="R304" s="59" t="e">
        <f t="shared" ca="1" si="29"/>
        <v>#NAME?</v>
      </c>
      <c r="S304" s="93" t="s">
        <v>664</v>
      </c>
      <c r="T304" s="10" t="s">
        <v>666</v>
      </c>
      <c r="U304" s="10" t="s">
        <v>654</v>
      </c>
    </row>
    <row r="305" spans="1:21" ht="35.1" customHeight="1">
      <c r="A305" s="108"/>
      <c r="B305" s="116"/>
      <c r="C305" s="116" t="s">
        <v>433</v>
      </c>
      <c r="D305" s="117" t="s">
        <v>319</v>
      </c>
      <c r="E305" s="63" t="s">
        <v>320</v>
      </c>
      <c r="F305" s="74" t="s">
        <v>594</v>
      </c>
      <c r="G305" s="74" t="s">
        <v>658</v>
      </c>
      <c r="H305" s="59" t="s">
        <v>92</v>
      </c>
      <c r="I305" s="59" t="s">
        <v>92</v>
      </c>
      <c r="J305" s="59" t="s">
        <v>91</v>
      </c>
      <c r="K305" s="59" t="s">
        <v>92</v>
      </c>
      <c r="L305" s="59" t="s">
        <v>92</v>
      </c>
      <c r="M305" s="59" t="s">
        <v>91</v>
      </c>
      <c r="N305" s="59" t="e">
        <f t="shared" ca="1" si="27"/>
        <v>#NAME?</v>
      </c>
      <c r="O305" s="10" t="s">
        <v>655</v>
      </c>
      <c r="P305" s="59" t="s">
        <v>130</v>
      </c>
      <c r="Q305" s="59" t="e">
        <f t="shared" ca="1" si="28"/>
        <v>#NAME?</v>
      </c>
      <c r="R305" s="59" t="e">
        <f t="shared" ca="1" si="29"/>
        <v>#NAME?</v>
      </c>
      <c r="S305" s="93" t="s">
        <v>664</v>
      </c>
      <c r="T305" s="10" t="s">
        <v>666</v>
      </c>
      <c r="U305" s="10" t="s">
        <v>654</v>
      </c>
    </row>
    <row r="306" spans="1:21" ht="35.1" customHeight="1">
      <c r="A306" s="108"/>
      <c r="B306" s="116"/>
      <c r="C306" s="116"/>
      <c r="D306" s="117"/>
      <c r="E306" s="63" t="s">
        <v>321</v>
      </c>
      <c r="F306" s="74" t="s">
        <v>608</v>
      </c>
      <c r="G306" s="74" t="s">
        <v>628</v>
      </c>
      <c r="H306" s="59" t="s">
        <v>56</v>
      </c>
      <c r="I306" s="59" t="s">
        <v>56</v>
      </c>
      <c r="J306" s="59" t="s">
        <v>56</v>
      </c>
      <c r="K306" s="59" t="s">
        <v>56</v>
      </c>
      <c r="L306" s="59" t="s">
        <v>56</v>
      </c>
      <c r="M306" s="59" t="s">
        <v>56</v>
      </c>
      <c r="N306" s="59" t="e">
        <f t="shared" ca="1" si="27"/>
        <v>#NAME?</v>
      </c>
      <c r="O306" s="10" t="s">
        <v>655</v>
      </c>
      <c r="P306" s="59" t="s">
        <v>130</v>
      </c>
      <c r="Q306" s="59" t="e">
        <f t="shared" ca="1" si="28"/>
        <v>#NAME?</v>
      </c>
      <c r="R306" s="59" t="e">
        <f t="shared" ca="1" si="29"/>
        <v>#NAME?</v>
      </c>
      <c r="S306" s="93" t="s">
        <v>664</v>
      </c>
      <c r="T306" s="10" t="s">
        <v>666</v>
      </c>
      <c r="U306" s="10" t="s">
        <v>654</v>
      </c>
    </row>
    <row r="307" spans="1:21" ht="35.1" customHeight="1">
      <c r="A307" s="108"/>
      <c r="B307" s="116"/>
      <c r="C307" s="116"/>
      <c r="D307" s="117"/>
      <c r="E307" s="63" t="s">
        <v>322</v>
      </c>
      <c r="F307" s="74" t="s">
        <v>609</v>
      </c>
      <c r="G307" s="74" t="s">
        <v>628</v>
      </c>
      <c r="H307" s="59" t="s">
        <v>56</v>
      </c>
      <c r="I307" s="59" t="s">
        <v>56</v>
      </c>
      <c r="J307" s="59" t="s">
        <v>56</v>
      </c>
      <c r="K307" s="59" t="s">
        <v>56</v>
      </c>
      <c r="L307" s="59" t="s">
        <v>56</v>
      </c>
      <c r="M307" s="59" t="s">
        <v>56</v>
      </c>
      <c r="N307" s="59" t="e">
        <f t="shared" ca="1" si="27"/>
        <v>#NAME?</v>
      </c>
      <c r="O307" s="10" t="s">
        <v>655</v>
      </c>
      <c r="P307" s="59" t="s">
        <v>130</v>
      </c>
      <c r="Q307" s="59" t="e">
        <f t="shared" ca="1" si="28"/>
        <v>#NAME?</v>
      </c>
      <c r="R307" s="59" t="e">
        <f t="shared" ca="1" si="29"/>
        <v>#NAME?</v>
      </c>
      <c r="S307" s="93" t="s">
        <v>664</v>
      </c>
      <c r="T307" s="10" t="s">
        <v>666</v>
      </c>
      <c r="U307" s="10" t="s">
        <v>654</v>
      </c>
    </row>
    <row r="308" spans="1:21" ht="35.1" customHeight="1">
      <c r="A308" s="108"/>
      <c r="B308" s="116"/>
      <c r="C308" s="116"/>
      <c r="D308" s="117"/>
      <c r="E308" s="63" t="s">
        <v>323</v>
      </c>
      <c r="F308" s="74" t="s">
        <v>609</v>
      </c>
      <c r="G308" s="74" t="s">
        <v>628</v>
      </c>
      <c r="H308" s="59" t="s">
        <v>56</v>
      </c>
      <c r="I308" s="59" t="s">
        <v>56</v>
      </c>
      <c r="J308" s="59" t="s">
        <v>56</v>
      </c>
      <c r="K308" s="59" t="s">
        <v>56</v>
      </c>
      <c r="L308" s="59" t="s">
        <v>56</v>
      </c>
      <c r="M308" s="59" t="s">
        <v>56</v>
      </c>
      <c r="N308" s="59" t="e">
        <f t="shared" ca="1" si="27"/>
        <v>#NAME?</v>
      </c>
      <c r="O308" s="10" t="s">
        <v>655</v>
      </c>
      <c r="P308" s="59" t="s">
        <v>130</v>
      </c>
      <c r="Q308" s="59" t="e">
        <f t="shared" ca="1" si="28"/>
        <v>#NAME?</v>
      </c>
      <c r="R308" s="59" t="e">
        <f t="shared" ca="1" si="29"/>
        <v>#NAME?</v>
      </c>
      <c r="S308" s="93" t="s">
        <v>664</v>
      </c>
      <c r="T308" s="10" t="s">
        <v>666</v>
      </c>
      <c r="U308" s="10" t="s">
        <v>654</v>
      </c>
    </row>
    <row r="309" spans="1:21" ht="35.1" customHeight="1">
      <c r="A309" s="108"/>
      <c r="B309" s="116"/>
      <c r="C309" s="116"/>
      <c r="D309" s="117"/>
      <c r="E309" s="63" t="s">
        <v>436</v>
      </c>
      <c r="F309" s="74" t="s">
        <v>609</v>
      </c>
      <c r="G309" s="74" t="s">
        <v>628</v>
      </c>
      <c r="H309" s="59" t="s">
        <v>56</v>
      </c>
      <c r="I309" s="59" t="s">
        <v>56</v>
      </c>
      <c r="J309" s="59" t="s">
        <v>56</v>
      </c>
      <c r="K309" s="59" t="s">
        <v>56</v>
      </c>
      <c r="L309" s="59" t="s">
        <v>56</v>
      </c>
      <c r="M309" s="59" t="s">
        <v>56</v>
      </c>
      <c r="N309" s="59" t="e">
        <f t="shared" ref="N309:N372" ca="1" si="33">IF((MAX(_xlfn.IFS(H309="Alto",3,H309="Medio",2,H309="Basso",1),_xlfn.IFS(I309="Alto",3,I309="Medio",2,I309="Basso",1),_xlfn.IFS(J309="Alto",3,J309="Medio",2,J309="Basso",1))*MAX(_xlfn.IFS(K309="Alto",3,K309="Medio",2,K309="Basso",1),_xlfn.IFS(L309="Alto",3,L309="Medio",2,L309="Basso",1),_xlfn.IFS(M309="Alto",3,M309="Medio",2,M309="Basso",1))&lt;3),"Basso",IF(OR(MAX(_xlfn.IFS(H309="Alto",3,H309="Medio",2,H309="Basso",1),_xlfn.IFS(I309="Alto",3,I309="Medio",2,I309="Basso",1),_xlfn.IFS(J309="Alto",3,J309="Medio",2,J309="Basso",1))*MAX(_xlfn.IFS(K309="Alto",3,K309="Medio",2,K309="Basso",1),_xlfn.IFS(L309="Alto",3,L309="Medio",2,L309="Basso",1),_xlfn.IFS(M309="Alto",3,M309="Medio",2,M309="Basso",1))=3,MAX(_xlfn.IFS(H309="Alto",3,H309="Medio",2,H309="Basso",1),_xlfn.IFS(I309="Alto",3,I309="Medio",2,I309="Basso",1),_xlfn.IFS(J309="Alto",3,J309="Medio",2,J309="Basso",1))*MAX(_xlfn.IFS(K309="Alto",3,K309="Medio",2,K309="Basso",1),_xlfn.IFS(L309="Alto",3,L309="Medio",2,L309="Basso",1),_xlfn.IFS(M309="Alto",3,M309="Medio",2,M309="Basso",1))=4),"Medio","Alto"))</f>
        <v>#NAME?</v>
      </c>
      <c r="O309" s="10" t="s">
        <v>655</v>
      </c>
      <c r="P309" s="59" t="s">
        <v>130</v>
      </c>
      <c r="Q309" s="59" t="e">
        <f t="shared" ca="1" si="28"/>
        <v>#NAME?</v>
      </c>
      <c r="R309" s="59" t="e">
        <f t="shared" ca="1" si="29"/>
        <v>#NAME?</v>
      </c>
      <c r="S309" s="93" t="s">
        <v>664</v>
      </c>
      <c r="T309" s="10" t="s">
        <v>666</v>
      </c>
      <c r="U309" s="10" t="s">
        <v>654</v>
      </c>
    </row>
    <row r="310" spans="1:21" ht="35.1" customHeight="1">
      <c r="A310" s="108"/>
      <c r="B310" s="116"/>
      <c r="C310" s="116"/>
      <c r="D310" s="117"/>
      <c r="E310" s="63" t="s">
        <v>399</v>
      </c>
      <c r="F310" s="74" t="s">
        <v>609</v>
      </c>
      <c r="G310" s="74" t="s">
        <v>628</v>
      </c>
      <c r="H310" s="59" t="s">
        <v>56</v>
      </c>
      <c r="I310" s="59" t="s">
        <v>56</v>
      </c>
      <c r="J310" s="59" t="s">
        <v>56</v>
      </c>
      <c r="K310" s="59" t="s">
        <v>56</v>
      </c>
      <c r="L310" s="59" t="s">
        <v>56</v>
      </c>
      <c r="M310" s="59" t="s">
        <v>56</v>
      </c>
      <c r="N310" s="59" t="e">
        <f t="shared" ca="1" si="33"/>
        <v>#NAME?</v>
      </c>
      <c r="O310" s="10" t="s">
        <v>655</v>
      </c>
      <c r="P310" s="59" t="s">
        <v>130</v>
      </c>
      <c r="Q310" s="59" t="e">
        <f t="shared" ref="Q310:Q373" ca="1" si="34">IF(N310="Alto",3,IF(N310="Medio",2,1))*IF(P310="Adeguato",1,IF(P310="Migliorabile",2,3))</f>
        <v>#NAME?</v>
      </c>
      <c r="R310" s="59" t="e">
        <f t="shared" ref="R310:R373" ca="1" si="35">IF(Q310&gt;6,"Alto",IF(Q310&lt;3,"Basso","Medio"))</f>
        <v>#NAME?</v>
      </c>
      <c r="S310" s="93" t="s">
        <v>664</v>
      </c>
      <c r="T310" s="10" t="s">
        <v>666</v>
      </c>
      <c r="U310" s="10" t="s">
        <v>654</v>
      </c>
    </row>
    <row r="311" spans="1:21" ht="35.1" customHeight="1">
      <c r="A311" s="108"/>
      <c r="B311" s="116"/>
      <c r="C311" s="116"/>
      <c r="D311" s="117"/>
      <c r="E311" s="63" t="s">
        <v>324</v>
      </c>
      <c r="F311" s="74" t="s">
        <v>609</v>
      </c>
      <c r="G311" s="74" t="s">
        <v>628</v>
      </c>
      <c r="H311" s="59" t="s">
        <v>56</v>
      </c>
      <c r="I311" s="59" t="s">
        <v>56</v>
      </c>
      <c r="J311" s="59" t="s">
        <v>56</v>
      </c>
      <c r="K311" s="59" t="s">
        <v>56</v>
      </c>
      <c r="L311" s="59" t="s">
        <v>56</v>
      </c>
      <c r="M311" s="59" t="s">
        <v>56</v>
      </c>
      <c r="N311" s="59" t="e">
        <f t="shared" ca="1" si="33"/>
        <v>#NAME?</v>
      </c>
      <c r="O311" s="10" t="s">
        <v>655</v>
      </c>
      <c r="P311" s="59" t="s">
        <v>130</v>
      </c>
      <c r="Q311" s="59" t="e">
        <f t="shared" ca="1" si="34"/>
        <v>#NAME?</v>
      </c>
      <c r="R311" s="59" t="e">
        <f t="shared" ca="1" si="35"/>
        <v>#NAME?</v>
      </c>
      <c r="S311" s="93" t="s">
        <v>664</v>
      </c>
      <c r="T311" s="10" t="s">
        <v>666</v>
      </c>
      <c r="U311" s="10" t="s">
        <v>654</v>
      </c>
    </row>
    <row r="312" spans="1:21" ht="35.1" customHeight="1">
      <c r="A312" s="108"/>
      <c r="B312" s="116"/>
      <c r="C312" s="116"/>
      <c r="D312" s="117"/>
      <c r="E312" s="69" t="s">
        <v>419</v>
      </c>
      <c r="F312" s="74" t="s">
        <v>609</v>
      </c>
      <c r="G312" s="74" t="s">
        <v>628</v>
      </c>
      <c r="H312" s="59" t="s">
        <v>56</v>
      </c>
      <c r="I312" s="59" t="s">
        <v>56</v>
      </c>
      <c r="J312" s="59" t="s">
        <v>56</v>
      </c>
      <c r="K312" s="59" t="s">
        <v>56</v>
      </c>
      <c r="L312" s="59" t="s">
        <v>56</v>
      </c>
      <c r="M312" s="59" t="s">
        <v>56</v>
      </c>
      <c r="N312" s="59" t="e">
        <f t="shared" ca="1" si="33"/>
        <v>#NAME?</v>
      </c>
      <c r="O312" s="10" t="s">
        <v>655</v>
      </c>
      <c r="P312" s="59" t="s">
        <v>130</v>
      </c>
      <c r="Q312" s="59" t="e">
        <f t="shared" ca="1" si="34"/>
        <v>#NAME?</v>
      </c>
      <c r="R312" s="59" t="e">
        <f t="shared" ca="1" si="35"/>
        <v>#NAME?</v>
      </c>
      <c r="S312" s="93" t="s">
        <v>664</v>
      </c>
      <c r="T312" s="10" t="s">
        <v>666</v>
      </c>
      <c r="U312" s="10" t="s">
        <v>654</v>
      </c>
    </row>
    <row r="313" spans="1:21" ht="35.1" customHeight="1">
      <c r="A313" s="108"/>
      <c r="B313" s="116"/>
      <c r="C313" s="116"/>
      <c r="D313" s="117"/>
      <c r="E313" s="69" t="s">
        <v>437</v>
      </c>
      <c r="F313" s="74" t="s">
        <v>609</v>
      </c>
      <c r="G313" s="74" t="s">
        <v>628</v>
      </c>
      <c r="H313" s="59" t="s">
        <v>56</v>
      </c>
      <c r="I313" s="59" t="s">
        <v>56</v>
      </c>
      <c r="J313" s="59" t="s">
        <v>56</v>
      </c>
      <c r="K313" s="59" t="s">
        <v>56</v>
      </c>
      <c r="L313" s="59" t="s">
        <v>56</v>
      </c>
      <c r="M313" s="59" t="s">
        <v>56</v>
      </c>
      <c r="N313" s="59" t="e">
        <f t="shared" ca="1" si="33"/>
        <v>#NAME?</v>
      </c>
      <c r="O313" s="10" t="s">
        <v>655</v>
      </c>
      <c r="P313" s="59" t="s">
        <v>130</v>
      </c>
      <c r="Q313" s="59" t="e">
        <f t="shared" ca="1" si="34"/>
        <v>#NAME?</v>
      </c>
      <c r="R313" s="59" t="e">
        <f t="shared" ca="1" si="35"/>
        <v>#NAME?</v>
      </c>
      <c r="S313" s="93" t="s">
        <v>664</v>
      </c>
      <c r="T313" s="10" t="s">
        <v>666</v>
      </c>
      <c r="U313" s="10" t="s">
        <v>654</v>
      </c>
    </row>
    <row r="314" spans="1:21" ht="35.1" customHeight="1">
      <c r="A314" s="108"/>
      <c r="B314" s="116"/>
      <c r="C314" s="116"/>
      <c r="D314" s="117"/>
      <c r="E314" s="69" t="s">
        <v>325</v>
      </c>
      <c r="F314" s="74" t="s">
        <v>609</v>
      </c>
      <c r="G314" s="74" t="s">
        <v>628</v>
      </c>
      <c r="H314" s="59" t="s">
        <v>56</v>
      </c>
      <c r="I314" s="59" t="s">
        <v>56</v>
      </c>
      <c r="J314" s="59" t="s">
        <v>56</v>
      </c>
      <c r="K314" s="59" t="s">
        <v>56</v>
      </c>
      <c r="L314" s="59" t="s">
        <v>56</v>
      </c>
      <c r="M314" s="59" t="s">
        <v>56</v>
      </c>
      <c r="N314" s="59" t="e">
        <f t="shared" ca="1" si="33"/>
        <v>#NAME?</v>
      </c>
      <c r="O314" s="10" t="s">
        <v>655</v>
      </c>
      <c r="P314" s="59" t="s">
        <v>130</v>
      </c>
      <c r="Q314" s="59" t="e">
        <f t="shared" ca="1" si="34"/>
        <v>#NAME?</v>
      </c>
      <c r="R314" s="59" t="e">
        <f t="shared" ca="1" si="35"/>
        <v>#NAME?</v>
      </c>
      <c r="S314" s="93" t="s">
        <v>664</v>
      </c>
      <c r="T314" s="10" t="s">
        <v>666</v>
      </c>
      <c r="U314" s="10" t="s">
        <v>654</v>
      </c>
    </row>
    <row r="315" spans="1:21" ht="35.1" customHeight="1">
      <c r="A315" s="108"/>
      <c r="B315" s="116"/>
      <c r="C315" s="116"/>
      <c r="D315" s="117"/>
      <c r="E315" s="69" t="s">
        <v>326</v>
      </c>
      <c r="F315" s="74" t="s">
        <v>609</v>
      </c>
      <c r="G315" s="74" t="s">
        <v>628</v>
      </c>
      <c r="H315" s="59" t="s">
        <v>56</v>
      </c>
      <c r="I315" s="59" t="s">
        <v>56</v>
      </c>
      <c r="J315" s="59" t="s">
        <v>56</v>
      </c>
      <c r="K315" s="59" t="s">
        <v>56</v>
      </c>
      <c r="L315" s="59" t="s">
        <v>56</v>
      </c>
      <c r="M315" s="59" t="s">
        <v>56</v>
      </c>
      <c r="N315" s="59" t="e">
        <f t="shared" ca="1" si="33"/>
        <v>#NAME?</v>
      </c>
      <c r="O315" s="10" t="s">
        <v>655</v>
      </c>
      <c r="P315" s="59" t="s">
        <v>130</v>
      </c>
      <c r="Q315" s="59" t="e">
        <f t="shared" ca="1" si="34"/>
        <v>#NAME?</v>
      </c>
      <c r="R315" s="59" t="e">
        <f t="shared" ca="1" si="35"/>
        <v>#NAME?</v>
      </c>
      <c r="S315" s="93" t="s">
        <v>664</v>
      </c>
      <c r="T315" s="10" t="s">
        <v>666</v>
      </c>
      <c r="U315" s="10" t="s">
        <v>654</v>
      </c>
    </row>
    <row r="316" spans="1:21" ht="35.1" customHeight="1">
      <c r="A316" s="108"/>
      <c r="B316" s="116"/>
      <c r="C316" s="116"/>
      <c r="D316" s="117"/>
      <c r="E316" s="69" t="s">
        <v>327</v>
      </c>
      <c r="F316" s="74" t="s">
        <v>609</v>
      </c>
      <c r="G316" s="74" t="s">
        <v>628</v>
      </c>
      <c r="H316" s="59" t="s">
        <v>56</v>
      </c>
      <c r="I316" s="59" t="s">
        <v>56</v>
      </c>
      <c r="J316" s="59" t="s">
        <v>56</v>
      </c>
      <c r="K316" s="59" t="s">
        <v>56</v>
      </c>
      <c r="L316" s="59" t="s">
        <v>56</v>
      </c>
      <c r="M316" s="59" t="s">
        <v>56</v>
      </c>
      <c r="N316" s="59" t="e">
        <f t="shared" ca="1" si="33"/>
        <v>#NAME?</v>
      </c>
      <c r="O316" s="10" t="s">
        <v>655</v>
      </c>
      <c r="P316" s="59" t="s">
        <v>130</v>
      </c>
      <c r="Q316" s="59" t="e">
        <f t="shared" ca="1" si="34"/>
        <v>#NAME?</v>
      </c>
      <c r="R316" s="59" t="e">
        <f t="shared" ca="1" si="35"/>
        <v>#NAME?</v>
      </c>
      <c r="S316" s="93" t="s">
        <v>664</v>
      </c>
      <c r="T316" s="10" t="s">
        <v>666</v>
      </c>
      <c r="U316" s="10" t="s">
        <v>654</v>
      </c>
    </row>
    <row r="317" spans="1:21" ht="35.1" customHeight="1">
      <c r="A317" s="108"/>
      <c r="B317" s="116"/>
      <c r="C317" s="116"/>
      <c r="D317" s="117"/>
      <c r="E317" s="69" t="s">
        <v>420</v>
      </c>
      <c r="F317" s="74" t="s">
        <v>609</v>
      </c>
      <c r="G317" s="74" t="s">
        <v>628</v>
      </c>
      <c r="H317" s="59" t="s">
        <v>56</v>
      </c>
      <c r="I317" s="59" t="s">
        <v>56</v>
      </c>
      <c r="J317" s="59" t="s">
        <v>56</v>
      </c>
      <c r="K317" s="59" t="s">
        <v>56</v>
      </c>
      <c r="L317" s="59" t="s">
        <v>56</v>
      </c>
      <c r="M317" s="59" t="s">
        <v>56</v>
      </c>
      <c r="N317" s="59" t="e">
        <f t="shared" ca="1" si="33"/>
        <v>#NAME?</v>
      </c>
      <c r="O317" s="10" t="s">
        <v>655</v>
      </c>
      <c r="P317" s="59" t="s">
        <v>130</v>
      </c>
      <c r="Q317" s="59" t="e">
        <f t="shared" ca="1" si="34"/>
        <v>#NAME?</v>
      </c>
      <c r="R317" s="59" t="e">
        <f t="shared" ca="1" si="35"/>
        <v>#NAME?</v>
      </c>
      <c r="S317" s="93" t="s">
        <v>664</v>
      </c>
      <c r="T317" s="10" t="s">
        <v>666</v>
      </c>
      <c r="U317" s="10" t="s">
        <v>654</v>
      </c>
    </row>
    <row r="318" spans="1:21" ht="35.1" customHeight="1">
      <c r="A318" s="108"/>
      <c r="B318" s="116"/>
      <c r="C318" s="116"/>
      <c r="D318" s="117"/>
      <c r="E318" s="69" t="s">
        <v>328</v>
      </c>
      <c r="F318" s="74" t="s">
        <v>609</v>
      </c>
      <c r="G318" s="74" t="s">
        <v>628</v>
      </c>
      <c r="H318" s="59" t="s">
        <v>56</v>
      </c>
      <c r="I318" s="59" t="s">
        <v>56</v>
      </c>
      <c r="J318" s="59" t="s">
        <v>56</v>
      </c>
      <c r="K318" s="59" t="s">
        <v>56</v>
      </c>
      <c r="L318" s="59" t="s">
        <v>56</v>
      </c>
      <c r="M318" s="59" t="s">
        <v>56</v>
      </c>
      <c r="N318" s="59" t="e">
        <f t="shared" ca="1" si="33"/>
        <v>#NAME?</v>
      </c>
      <c r="O318" s="10" t="s">
        <v>655</v>
      </c>
      <c r="P318" s="59" t="s">
        <v>130</v>
      </c>
      <c r="Q318" s="59" t="e">
        <f t="shared" ca="1" si="34"/>
        <v>#NAME?</v>
      </c>
      <c r="R318" s="59" t="e">
        <f t="shared" ca="1" si="35"/>
        <v>#NAME?</v>
      </c>
      <c r="S318" s="93" t="s">
        <v>664</v>
      </c>
      <c r="T318" s="10" t="s">
        <v>666</v>
      </c>
      <c r="U318" s="10" t="s">
        <v>654</v>
      </c>
    </row>
    <row r="319" spans="1:21" ht="35.1" customHeight="1">
      <c r="A319" s="108"/>
      <c r="B319" s="116"/>
      <c r="C319" s="116"/>
      <c r="D319" s="117"/>
      <c r="E319" s="69" t="s">
        <v>329</v>
      </c>
      <c r="F319" s="74" t="s">
        <v>609</v>
      </c>
      <c r="G319" s="74" t="s">
        <v>628</v>
      </c>
      <c r="H319" s="59" t="s">
        <v>56</v>
      </c>
      <c r="I319" s="59" t="s">
        <v>56</v>
      </c>
      <c r="J319" s="59" t="s">
        <v>56</v>
      </c>
      <c r="K319" s="59" t="s">
        <v>56</v>
      </c>
      <c r="L319" s="59" t="s">
        <v>56</v>
      </c>
      <c r="M319" s="59" t="s">
        <v>56</v>
      </c>
      <c r="N319" s="59" t="e">
        <f t="shared" ca="1" si="33"/>
        <v>#NAME?</v>
      </c>
      <c r="O319" s="10" t="s">
        <v>655</v>
      </c>
      <c r="P319" s="59" t="s">
        <v>130</v>
      </c>
      <c r="Q319" s="59" t="e">
        <f t="shared" ca="1" si="34"/>
        <v>#NAME?</v>
      </c>
      <c r="R319" s="59" t="e">
        <f t="shared" ca="1" si="35"/>
        <v>#NAME?</v>
      </c>
      <c r="S319" s="93" t="s">
        <v>664</v>
      </c>
      <c r="T319" s="10" t="s">
        <v>666</v>
      </c>
      <c r="U319" s="10" t="s">
        <v>654</v>
      </c>
    </row>
    <row r="320" spans="1:21" ht="35.1" customHeight="1">
      <c r="A320" s="108"/>
      <c r="B320" s="116"/>
      <c r="C320" s="116"/>
      <c r="D320" s="117"/>
      <c r="E320" s="69" t="s">
        <v>580</v>
      </c>
      <c r="F320" s="74" t="s">
        <v>609</v>
      </c>
      <c r="G320" s="74" t="s">
        <v>628</v>
      </c>
      <c r="H320" s="59" t="s">
        <v>56</v>
      </c>
      <c r="I320" s="59" t="s">
        <v>56</v>
      </c>
      <c r="J320" s="59" t="s">
        <v>56</v>
      </c>
      <c r="K320" s="59" t="s">
        <v>56</v>
      </c>
      <c r="L320" s="59" t="s">
        <v>56</v>
      </c>
      <c r="M320" s="59" t="s">
        <v>56</v>
      </c>
      <c r="N320" s="59" t="e">
        <f t="shared" ca="1" si="33"/>
        <v>#NAME?</v>
      </c>
      <c r="O320" s="10" t="s">
        <v>655</v>
      </c>
      <c r="P320" s="59" t="s">
        <v>130</v>
      </c>
      <c r="Q320" s="59" t="e">
        <f t="shared" ca="1" si="34"/>
        <v>#NAME?</v>
      </c>
      <c r="R320" s="59" t="e">
        <f t="shared" ca="1" si="35"/>
        <v>#NAME?</v>
      </c>
      <c r="S320" s="93" t="s">
        <v>664</v>
      </c>
      <c r="T320" s="10" t="s">
        <v>666</v>
      </c>
      <c r="U320" s="10" t="s">
        <v>654</v>
      </c>
    </row>
    <row r="321" spans="1:21" ht="35.1" customHeight="1">
      <c r="A321" s="108"/>
      <c r="B321" s="116"/>
      <c r="C321" s="116"/>
      <c r="D321" s="117"/>
      <c r="E321" s="69" t="s">
        <v>581</v>
      </c>
      <c r="F321" s="74" t="s">
        <v>609</v>
      </c>
      <c r="G321" s="74" t="s">
        <v>628</v>
      </c>
      <c r="H321" s="59" t="s">
        <v>56</v>
      </c>
      <c r="I321" s="59" t="s">
        <v>56</v>
      </c>
      <c r="J321" s="59" t="s">
        <v>56</v>
      </c>
      <c r="K321" s="59" t="s">
        <v>56</v>
      </c>
      <c r="L321" s="59" t="s">
        <v>56</v>
      </c>
      <c r="M321" s="59" t="s">
        <v>56</v>
      </c>
      <c r="N321" s="59" t="e">
        <f t="shared" ca="1" si="33"/>
        <v>#NAME?</v>
      </c>
      <c r="O321" s="10" t="s">
        <v>655</v>
      </c>
      <c r="P321" s="59" t="s">
        <v>130</v>
      </c>
      <c r="Q321" s="59" t="e">
        <f t="shared" ca="1" si="34"/>
        <v>#NAME?</v>
      </c>
      <c r="R321" s="59" t="e">
        <f t="shared" ca="1" si="35"/>
        <v>#NAME?</v>
      </c>
      <c r="S321" s="93" t="s">
        <v>664</v>
      </c>
      <c r="T321" s="10" t="s">
        <v>666</v>
      </c>
      <c r="U321" s="10" t="s">
        <v>654</v>
      </c>
    </row>
    <row r="322" spans="1:21" ht="35.1" customHeight="1">
      <c r="A322" s="108"/>
      <c r="B322" s="116"/>
      <c r="C322" s="116"/>
      <c r="D322" s="117"/>
      <c r="E322" s="69" t="s">
        <v>330</v>
      </c>
      <c r="F322" s="74" t="s">
        <v>609</v>
      </c>
      <c r="G322" s="74" t="s">
        <v>628</v>
      </c>
      <c r="H322" s="59" t="s">
        <v>56</v>
      </c>
      <c r="I322" s="59" t="s">
        <v>56</v>
      </c>
      <c r="J322" s="59" t="s">
        <v>56</v>
      </c>
      <c r="K322" s="59" t="s">
        <v>56</v>
      </c>
      <c r="L322" s="59" t="s">
        <v>56</v>
      </c>
      <c r="M322" s="59" t="s">
        <v>56</v>
      </c>
      <c r="N322" s="59" t="e">
        <f t="shared" ca="1" si="33"/>
        <v>#NAME?</v>
      </c>
      <c r="O322" s="10" t="s">
        <v>655</v>
      </c>
      <c r="P322" s="59" t="s">
        <v>130</v>
      </c>
      <c r="Q322" s="59" t="e">
        <f t="shared" ca="1" si="34"/>
        <v>#NAME?</v>
      </c>
      <c r="R322" s="59" t="e">
        <f t="shared" ca="1" si="35"/>
        <v>#NAME?</v>
      </c>
      <c r="S322" s="93" t="s">
        <v>664</v>
      </c>
      <c r="T322" s="10" t="s">
        <v>666</v>
      </c>
      <c r="U322" s="10" t="s">
        <v>654</v>
      </c>
    </row>
    <row r="323" spans="1:21" ht="35.1" customHeight="1">
      <c r="A323" s="108"/>
      <c r="B323" s="116"/>
      <c r="C323" s="116"/>
      <c r="D323" s="117"/>
      <c r="E323" s="69" t="s">
        <v>331</v>
      </c>
      <c r="F323" s="74" t="s">
        <v>609</v>
      </c>
      <c r="G323" s="74" t="s">
        <v>628</v>
      </c>
      <c r="H323" s="59" t="s">
        <v>56</v>
      </c>
      <c r="I323" s="59" t="s">
        <v>56</v>
      </c>
      <c r="J323" s="59" t="s">
        <v>56</v>
      </c>
      <c r="K323" s="59" t="s">
        <v>56</v>
      </c>
      <c r="L323" s="59" t="s">
        <v>56</v>
      </c>
      <c r="M323" s="59" t="s">
        <v>56</v>
      </c>
      <c r="N323" s="59" t="e">
        <f t="shared" ca="1" si="33"/>
        <v>#NAME?</v>
      </c>
      <c r="O323" s="10" t="s">
        <v>655</v>
      </c>
      <c r="P323" s="59" t="s">
        <v>130</v>
      </c>
      <c r="Q323" s="59" t="e">
        <f t="shared" ca="1" si="34"/>
        <v>#NAME?</v>
      </c>
      <c r="R323" s="59" t="e">
        <f t="shared" ca="1" si="35"/>
        <v>#NAME?</v>
      </c>
      <c r="S323" s="93" t="s">
        <v>664</v>
      </c>
      <c r="T323" s="10" t="s">
        <v>666</v>
      </c>
      <c r="U323" s="10" t="s">
        <v>654</v>
      </c>
    </row>
    <row r="324" spans="1:21" ht="35.1" customHeight="1">
      <c r="A324" s="108"/>
      <c r="B324" s="116"/>
      <c r="C324" s="116"/>
      <c r="D324" s="117"/>
      <c r="E324" s="69" t="s">
        <v>332</v>
      </c>
      <c r="F324" s="74" t="s">
        <v>609</v>
      </c>
      <c r="G324" s="74" t="s">
        <v>628</v>
      </c>
      <c r="H324" s="59" t="s">
        <v>56</v>
      </c>
      <c r="I324" s="59" t="s">
        <v>56</v>
      </c>
      <c r="J324" s="59" t="s">
        <v>56</v>
      </c>
      <c r="K324" s="59" t="s">
        <v>56</v>
      </c>
      <c r="L324" s="59" t="s">
        <v>56</v>
      </c>
      <c r="M324" s="59" t="s">
        <v>56</v>
      </c>
      <c r="N324" s="59" t="e">
        <f t="shared" ca="1" si="33"/>
        <v>#NAME?</v>
      </c>
      <c r="O324" s="10" t="s">
        <v>655</v>
      </c>
      <c r="P324" s="59" t="s">
        <v>130</v>
      </c>
      <c r="Q324" s="59" t="e">
        <f t="shared" ca="1" si="34"/>
        <v>#NAME?</v>
      </c>
      <c r="R324" s="59" t="e">
        <f t="shared" ca="1" si="35"/>
        <v>#NAME?</v>
      </c>
      <c r="S324" s="93" t="s">
        <v>664</v>
      </c>
      <c r="T324" s="10" t="s">
        <v>666</v>
      </c>
      <c r="U324" s="10" t="s">
        <v>654</v>
      </c>
    </row>
    <row r="325" spans="1:21" ht="35.1" customHeight="1">
      <c r="A325" s="108"/>
      <c r="B325" s="116"/>
      <c r="C325" s="116"/>
      <c r="D325" s="117"/>
      <c r="E325" s="69" t="s">
        <v>333</v>
      </c>
      <c r="F325" s="74" t="s">
        <v>609</v>
      </c>
      <c r="G325" s="74" t="s">
        <v>628</v>
      </c>
      <c r="H325" s="59" t="s">
        <v>56</v>
      </c>
      <c r="I325" s="59" t="s">
        <v>56</v>
      </c>
      <c r="J325" s="59" t="s">
        <v>56</v>
      </c>
      <c r="K325" s="59" t="s">
        <v>56</v>
      </c>
      <c r="L325" s="59" t="s">
        <v>56</v>
      </c>
      <c r="M325" s="59" t="s">
        <v>56</v>
      </c>
      <c r="N325" s="59" t="e">
        <f t="shared" ca="1" si="33"/>
        <v>#NAME?</v>
      </c>
      <c r="O325" s="10" t="s">
        <v>655</v>
      </c>
      <c r="P325" s="59" t="s">
        <v>130</v>
      </c>
      <c r="Q325" s="59" t="e">
        <f t="shared" ca="1" si="34"/>
        <v>#NAME?</v>
      </c>
      <c r="R325" s="59" t="e">
        <f t="shared" ca="1" si="35"/>
        <v>#NAME?</v>
      </c>
      <c r="S325" s="93" t="s">
        <v>664</v>
      </c>
      <c r="T325" s="10" t="s">
        <v>666</v>
      </c>
      <c r="U325" s="10" t="s">
        <v>654</v>
      </c>
    </row>
    <row r="326" spans="1:21" ht="35.1" customHeight="1">
      <c r="A326" s="108"/>
      <c r="B326" s="116"/>
      <c r="C326" s="116"/>
      <c r="D326" s="117"/>
      <c r="E326" s="69" t="s">
        <v>334</v>
      </c>
      <c r="F326" s="74" t="s">
        <v>609</v>
      </c>
      <c r="G326" s="74" t="s">
        <v>628</v>
      </c>
      <c r="H326" s="59" t="s">
        <v>56</v>
      </c>
      <c r="I326" s="59" t="s">
        <v>56</v>
      </c>
      <c r="J326" s="59" t="s">
        <v>56</v>
      </c>
      <c r="K326" s="59" t="s">
        <v>56</v>
      </c>
      <c r="L326" s="59" t="s">
        <v>56</v>
      </c>
      <c r="M326" s="59" t="s">
        <v>56</v>
      </c>
      <c r="N326" s="59" t="e">
        <f t="shared" ca="1" si="33"/>
        <v>#NAME?</v>
      </c>
      <c r="O326" s="10" t="s">
        <v>655</v>
      </c>
      <c r="P326" s="59" t="s">
        <v>130</v>
      </c>
      <c r="Q326" s="59" t="e">
        <f t="shared" ca="1" si="34"/>
        <v>#NAME?</v>
      </c>
      <c r="R326" s="59" t="e">
        <f t="shared" ca="1" si="35"/>
        <v>#NAME?</v>
      </c>
      <c r="S326" s="93" t="s">
        <v>664</v>
      </c>
      <c r="T326" s="10" t="s">
        <v>666</v>
      </c>
      <c r="U326" s="10" t="s">
        <v>654</v>
      </c>
    </row>
    <row r="327" spans="1:21" ht="35.1" customHeight="1">
      <c r="A327" s="108"/>
      <c r="B327" s="116"/>
      <c r="C327" s="116"/>
      <c r="D327" s="117"/>
      <c r="E327" s="69" t="s">
        <v>335</v>
      </c>
      <c r="F327" s="74" t="s">
        <v>609</v>
      </c>
      <c r="G327" s="74" t="s">
        <v>628</v>
      </c>
      <c r="H327" s="59" t="s">
        <v>56</v>
      </c>
      <c r="I327" s="59" t="s">
        <v>56</v>
      </c>
      <c r="J327" s="59" t="s">
        <v>56</v>
      </c>
      <c r="K327" s="59" t="s">
        <v>56</v>
      </c>
      <c r="L327" s="59" t="s">
        <v>56</v>
      </c>
      <c r="M327" s="59" t="s">
        <v>56</v>
      </c>
      <c r="N327" s="59" t="e">
        <f t="shared" ca="1" si="33"/>
        <v>#NAME?</v>
      </c>
      <c r="O327" s="10" t="s">
        <v>655</v>
      </c>
      <c r="P327" s="59" t="s">
        <v>130</v>
      </c>
      <c r="Q327" s="59" t="e">
        <f t="shared" ca="1" si="34"/>
        <v>#NAME?</v>
      </c>
      <c r="R327" s="59" t="e">
        <f t="shared" ca="1" si="35"/>
        <v>#NAME?</v>
      </c>
      <c r="S327" s="93" t="s">
        <v>664</v>
      </c>
      <c r="T327" s="10" t="s">
        <v>666</v>
      </c>
      <c r="U327" s="10" t="s">
        <v>654</v>
      </c>
    </row>
    <row r="328" spans="1:21" ht="35.1" customHeight="1">
      <c r="A328" s="108"/>
      <c r="B328" s="116"/>
      <c r="C328" s="116"/>
      <c r="D328" s="117"/>
      <c r="E328" s="69" t="s">
        <v>438</v>
      </c>
      <c r="F328" s="74" t="s">
        <v>609</v>
      </c>
      <c r="G328" s="74" t="s">
        <v>628</v>
      </c>
      <c r="H328" s="59" t="s">
        <v>56</v>
      </c>
      <c r="I328" s="59" t="s">
        <v>56</v>
      </c>
      <c r="J328" s="59" t="s">
        <v>56</v>
      </c>
      <c r="K328" s="59" t="s">
        <v>56</v>
      </c>
      <c r="L328" s="59" t="s">
        <v>56</v>
      </c>
      <c r="M328" s="59" t="s">
        <v>56</v>
      </c>
      <c r="N328" s="59" t="e">
        <f t="shared" ca="1" si="33"/>
        <v>#NAME?</v>
      </c>
      <c r="O328" s="10" t="s">
        <v>655</v>
      </c>
      <c r="P328" s="59" t="s">
        <v>130</v>
      </c>
      <c r="Q328" s="59" t="e">
        <f t="shared" ca="1" si="34"/>
        <v>#NAME?</v>
      </c>
      <c r="R328" s="59" t="e">
        <f t="shared" ca="1" si="35"/>
        <v>#NAME?</v>
      </c>
      <c r="S328" s="93" t="s">
        <v>664</v>
      </c>
      <c r="T328" s="10" t="s">
        <v>666</v>
      </c>
      <c r="U328" s="10" t="s">
        <v>654</v>
      </c>
    </row>
    <row r="329" spans="1:21" ht="35.1" customHeight="1">
      <c r="A329" s="108"/>
      <c r="B329" s="116"/>
      <c r="C329" s="116"/>
      <c r="D329" s="117"/>
      <c r="E329" s="69" t="s">
        <v>421</v>
      </c>
      <c r="F329" s="74" t="s">
        <v>609</v>
      </c>
      <c r="G329" s="74" t="s">
        <v>628</v>
      </c>
      <c r="H329" s="59" t="s">
        <v>56</v>
      </c>
      <c r="I329" s="59" t="s">
        <v>56</v>
      </c>
      <c r="J329" s="59" t="s">
        <v>56</v>
      </c>
      <c r="K329" s="59" t="s">
        <v>56</v>
      </c>
      <c r="L329" s="59" t="s">
        <v>56</v>
      </c>
      <c r="M329" s="59" t="s">
        <v>56</v>
      </c>
      <c r="N329" s="59" t="e">
        <f t="shared" ca="1" si="33"/>
        <v>#NAME?</v>
      </c>
      <c r="O329" s="10" t="s">
        <v>655</v>
      </c>
      <c r="P329" s="59" t="s">
        <v>130</v>
      </c>
      <c r="Q329" s="59" t="e">
        <f t="shared" ca="1" si="34"/>
        <v>#NAME?</v>
      </c>
      <c r="R329" s="59" t="e">
        <f t="shared" ca="1" si="35"/>
        <v>#NAME?</v>
      </c>
      <c r="S329" s="93" t="s">
        <v>664</v>
      </c>
      <c r="T329" s="10" t="s">
        <v>666</v>
      </c>
      <c r="U329" s="10" t="s">
        <v>654</v>
      </c>
    </row>
    <row r="330" spans="1:21" ht="35.1" customHeight="1">
      <c r="A330" s="108"/>
      <c r="B330" s="116"/>
      <c r="C330" s="116"/>
      <c r="D330" s="117"/>
      <c r="E330" s="69" t="s">
        <v>336</v>
      </c>
      <c r="F330" s="74" t="s">
        <v>609</v>
      </c>
      <c r="G330" s="74" t="s">
        <v>628</v>
      </c>
      <c r="H330" s="59" t="s">
        <v>56</v>
      </c>
      <c r="I330" s="59" t="s">
        <v>56</v>
      </c>
      <c r="J330" s="59" t="s">
        <v>56</v>
      </c>
      <c r="K330" s="59" t="s">
        <v>56</v>
      </c>
      <c r="L330" s="59" t="s">
        <v>56</v>
      </c>
      <c r="M330" s="59" t="s">
        <v>56</v>
      </c>
      <c r="N330" s="59" t="e">
        <f t="shared" ca="1" si="33"/>
        <v>#NAME?</v>
      </c>
      <c r="O330" s="10" t="s">
        <v>655</v>
      </c>
      <c r="P330" s="59" t="s">
        <v>130</v>
      </c>
      <c r="Q330" s="59" t="e">
        <f t="shared" ca="1" si="34"/>
        <v>#NAME?</v>
      </c>
      <c r="R330" s="59" t="e">
        <f t="shared" ca="1" si="35"/>
        <v>#NAME?</v>
      </c>
      <c r="S330" s="93" t="s">
        <v>664</v>
      </c>
      <c r="T330" s="10" t="s">
        <v>666</v>
      </c>
      <c r="U330" s="10" t="s">
        <v>654</v>
      </c>
    </row>
    <row r="331" spans="1:21" ht="35.1" customHeight="1">
      <c r="A331" s="108"/>
      <c r="B331" s="116"/>
      <c r="C331" s="116"/>
      <c r="D331" s="117"/>
      <c r="E331" s="69" t="s">
        <v>337</v>
      </c>
      <c r="F331" s="74" t="s">
        <v>609</v>
      </c>
      <c r="G331" s="74" t="s">
        <v>628</v>
      </c>
      <c r="H331" s="59" t="s">
        <v>56</v>
      </c>
      <c r="I331" s="59" t="s">
        <v>56</v>
      </c>
      <c r="J331" s="59" t="s">
        <v>56</v>
      </c>
      <c r="K331" s="59" t="s">
        <v>56</v>
      </c>
      <c r="L331" s="59" t="s">
        <v>56</v>
      </c>
      <c r="M331" s="59" t="s">
        <v>56</v>
      </c>
      <c r="N331" s="59" t="e">
        <f t="shared" ca="1" si="33"/>
        <v>#NAME?</v>
      </c>
      <c r="O331" s="10" t="s">
        <v>655</v>
      </c>
      <c r="P331" s="59" t="s">
        <v>130</v>
      </c>
      <c r="Q331" s="59" t="e">
        <f t="shared" ca="1" si="34"/>
        <v>#NAME?</v>
      </c>
      <c r="R331" s="59" t="e">
        <f t="shared" ca="1" si="35"/>
        <v>#NAME?</v>
      </c>
      <c r="S331" s="93" t="s">
        <v>664</v>
      </c>
      <c r="T331" s="10" t="s">
        <v>666</v>
      </c>
      <c r="U331" s="10" t="s">
        <v>654</v>
      </c>
    </row>
    <row r="332" spans="1:21" ht="35.1" customHeight="1">
      <c r="A332" s="108"/>
      <c r="B332" s="116"/>
      <c r="C332" s="116"/>
      <c r="D332" s="117"/>
      <c r="E332" s="69" t="s">
        <v>338</v>
      </c>
      <c r="F332" s="74" t="s">
        <v>609</v>
      </c>
      <c r="G332" s="74" t="s">
        <v>628</v>
      </c>
      <c r="H332" s="59" t="s">
        <v>56</v>
      </c>
      <c r="I332" s="59" t="s">
        <v>56</v>
      </c>
      <c r="J332" s="59" t="s">
        <v>56</v>
      </c>
      <c r="K332" s="59" t="s">
        <v>56</v>
      </c>
      <c r="L332" s="59" t="s">
        <v>56</v>
      </c>
      <c r="M332" s="59" t="s">
        <v>56</v>
      </c>
      <c r="N332" s="59" t="e">
        <f t="shared" ca="1" si="33"/>
        <v>#NAME?</v>
      </c>
      <c r="O332" s="10" t="s">
        <v>655</v>
      </c>
      <c r="P332" s="59" t="s">
        <v>130</v>
      </c>
      <c r="Q332" s="59" t="e">
        <f t="shared" ca="1" si="34"/>
        <v>#NAME?</v>
      </c>
      <c r="R332" s="59" t="e">
        <f t="shared" ca="1" si="35"/>
        <v>#NAME?</v>
      </c>
      <c r="S332" s="93" t="s">
        <v>664</v>
      </c>
      <c r="T332" s="10" t="s">
        <v>666</v>
      </c>
      <c r="U332" s="10" t="s">
        <v>654</v>
      </c>
    </row>
    <row r="333" spans="1:21" ht="35.1" customHeight="1">
      <c r="A333" s="108"/>
      <c r="B333" s="116"/>
      <c r="C333" s="116"/>
      <c r="D333" s="117"/>
      <c r="E333" s="69" t="s">
        <v>339</v>
      </c>
      <c r="F333" s="74" t="s">
        <v>609</v>
      </c>
      <c r="G333" s="74" t="s">
        <v>628</v>
      </c>
      <c r="H333" s="59" t="s">
        <v>56</v>
      </c>
      <c r="I333" s="59" t="s">
        <v>56</v>
      </c>
      <c r="J333" s="59" t="s">
        <v>56</v>
      </c>
      <c r="K333" s="59" t="s">
        <v>56</v>
      </c>
      <c r="L333" s="59" t="s">
        <v>56</v>
      </c>
      <c r="M333" s="59" t="s">
        <v>56</v>
      </c>
      <c r="N333" s="59" t="e">
        <f t="shared" ca="1" si="33"/>
        <v>#NAME?</v>
      </c>
      <c r="O333" s="10" t="s">
        <v>655</v>
      </c>
      <c r="P333" s="59" t="s">
        <v>130</v>
      </c>
      <c r="Q333" s="59" t="e">
        <f t="shared" ca="1" si="34"/>
        <v>#NAME?</v>
      </c>
      <c r="R333" s="59" t="e">
        <f t="shared" ca="1" si="35"/>
        <v>#NAME?</v>
      </c>
      <c r="S333" s="93" t="s">
        <v>664</v>
      </c>
      <c r="T333" s="10" t="s">
        <v>666</v>
      </c>
      <c r="U333" s="10" t="s">
        <v>654</v>
      </c>
    </row>
    <row r="334" spans="1:21" ht="35.1" customHeight="1">
      <c r="A334" s="108"/>
      <c r="B334" s="116"/>
      <c r="C334" s="116"/>
      <c r="D334" s="117"/>
      <c r="E334" s="69" t="s">
        <v>340</v>
      </c>
      <c r="F334" s="74" t="s">
        <v>609</v>
      </c>
      <c r="G334" s="74" t="s">
        <v>628</v>
      </c>
      <c r="H334" s="59" t="s">
        <v>56</v>
      </c>
      <c r="I334" s="59" t="s">
        <v>56</v>
      </c>
      <c r="J334" s="59" t="s">
        <v>56</v>
      </c>
      <c r="K334" s="59" t="s">
        <v>56</v>
      </c>
      <c r="L334" s="59" t="s">
        <v>56</v>
      </c>
      <c r="M334" s="59" t="s">
        <v>56</v>
      </c>
      <c r="N334" s="59" t="e">
        <f t="shared" ca="1" si="33"/>
        <v>#NAME?</v>
      </c>
      <c r="O334" s="10" t="s">
        <v>655</v>
      </c>
      <c r="P334" s="59" t="s">
        <v>130</v>
      </c>
      <c r="Q334" s="59" t="e">
        <f t="shared" ca="1" si="34"/>
        <v>#NAME?</v>
      </c>
      <c r="R334" s="59" t="e">
        <f t="shared" ca="1" si="35"/>
        <v>#NAME?</v>
      </c>
      <c r="S334" s="93" t="s">
        <v>664</v>
      </c>
      <c r="T334" s="10" t="s">
        <v>666</v>
      </c>
      <c r="U334" s="10" t="s">
        <v>654</v>
      </c>
    </row>
    <row r="335" spans="1:21" ht="35.1" customHeight="1">
      <c r="A335" s="108"/>
      <c r="B335" s="116"/>
      <c r="C335" s="116"/>
      <c r="D335" s="117"/>
      <c r="E335" s="69" t="s">
        <v>341</v>
      </c>
      <c r="F335" s="74" t="s">
        <v>609</v>
      </c>
      <c r="G335" s="74" t="s">
        <v>628</v>
      </c>
      <c r="H335" s="59" t="s">
        <v>56</v>
      </c>
      <c r="I335" s="59" t="s">
        <v>56</v>
      </c>
      <c r="J335" s="59" t="s">
        <v>56</v>
      </c>
      <c r="K335" s="59" t="s">
        <v>56</v>
      </c>
      <c r="L335" s="59" t="s">
        <v>56</v>
      </c>
      <c r="M335" s="59" t="s">
        <v>56</v>
      </c>
      <c r="N335" s="59" t="e">
        <f t="shared" ca="1" si="33"/>
        <v>#NAME?</v>
      </c>
      <c r="O335" s="10" t="s">
        <v>655</v>
      </c>
      <c r="P335" s="59" t="s">
        <v>130</v>
      </c>
      <c r="Q335" s="59" t="e">
        <f t="shared" ca="1" si="34"/>
        <v>#NAME?</v>
      </c>
      <c r="R335" s="59" t="e">
        <f t="shared" ca="1" si="35"/>
        <v>#NAME?</v>
      </c>
      <c r="S335" s="93" t="s">
        <v>664</v>
      </c>
      <c r="T335" s="10" t="s">
        <v>666</v>
      </c>
      <c r="U335" s="10" t="s">
        <v>654</v>
      </c>
    </row>
    <row r="336" spans="1:21" ht="35.1" customHeight="1">
      <c r="A336" s="108"/>
      <c r="B336" s="116"/>
      <c r="C336" s="116"/>
      <c r="D336" s="117"/>
      <c r="E336" s="69" t="s">
        <v>342</v>
      </c>
      <c r="F336" s="74" t="s">
        <v>609</v>
      </c>
      <c r="G336" s="74" t="s">
        <v>628</v>
      </c>
      <c r="H336" s="59" t="s">
        <v>56</v>
      </c>
      <c r="I336" s="59" t="s">
        <v>56</v>
      </c>
      <c r="J336" s="59" t="s">
        <v>56</v>
      </c>
      <c r="K336" s="59" t="s">
        <v>56</v>
      </c>
      <c r="L336" s="59" t="s">
        <v>56</v>
      </c>
      <c r="M336" s="59" t="s">
        <v>56</v>
      </c>
      <c r="N336" s="59" t="e">
        <f t="shared" ca="1" si="33"/>
        <v>#NAME?</v>
      </c>
      <c r="O336" s="10" t="s">
        <v>655</v>
      </c>
      <c r="P336" s="59" t="s">
        <v>130</v>
      </c>
      <c r="Q336" s="59" t="e">
        <f t="shared" ca="1" si="34"/>
        <v>#NAME?</v>
      </c>
      <c r="R336" s="59" t="e">
        <f t="shared" ca="1" si="35"/>
        <v>#NAME?</v>
      </c>
      <c r="S336" s="93" t="s">
        <v>664</v>
      </c>
      <c r="T336" s="10" t="s">
        <v>666</v>
      </c>
      <c r="U336" s="10" t="s">
        <v>654</v>
      </c>
    </row>
    <row r="337" spans="1:21" ht="35.1" customHeight="1">
      <c r="A337" s="108"/>
      <c r="B337" s="116"/>
      <c r="C337" s="116"/>
      <c r="D337" s="117"/>
      <c r="E337" s="69" t="s">
        <v>343</v>
      </c>
      <c r="F337" s="74" t="s">
        <v>609</v>
      </c>
      <c r="G337" s="74" t="s">
        <v>628</v>
      </c>
      <c r="H337" s="59" t="s">
        <v>56</v>
      </c>
      <c r="I337" s="59" t="s">
        <v>56</v>
      </c>
      <c r="J337" s="59" t="s">
        <v>56</v>
      </c>
      <c r="K337" s="59" t="s">
        <v>56</v>
      </c>
      <c r="L337" s="59" t="s">
        <v>56</v>
      </c>
      <c r="M337" s="59" t="s">
        <v>56</v>
      </c>
      <c r="N337" s="59" t="e">
        <f t="shared" ca="1" si="33"/>
        <v>#NAME?</v>
      </c>
      <c r="O337" s="10" t="s">
        <v>655</v>
      </c>
      <c r="P337" s="59" t="s">
        <v>130</v>
      </c>
      <c r="Q337" s="59" t="e">
        <f t="shared" ca="1" si="34"/>
        <v>#NAME?</v>
      </c>
      <c r="R337" s="59" t="e">
        <f t="shared" ca="1" si="35"/>
        <v>#NAME?</v>
      </c>
      <c r="S337" s="93" t="s">
        <v>664</v>
      </c>
      <c r="T337" s="10" t="s">
        <v>666</v>
      </c>
      <c r="U337" s="10" t="s">
        <v>654</v>
      </c>
    </row>
    <row r="338" spans="1:21" ht="35.1" customHeight="1">
      <c r="A338" s="108"/>
      <c r="B338" s="116"/>
      <c r="C338" s="116"/>
      <c r="D338" s="117"/>
      <c r="E338" s="69" t="s">
        <v>344</v>
      </c>
      <c r="F338" s="74" t="s">
        <v>609</v>
      </c>
      <c r="G338" s="74" t="s">
        <v>628</v>
      </c>
      <c r="H338" s="59" t="s">
        <v>56</v>
      </c>
      <c r="I338" s="59" t="s">
        <v>56</v>
      </c>
      <c r="J338" s="59" t="s">
        <v>56</v>
      </c>
      <c r="K338" s="59" t="s">
        <v>56</v>
      </c>
      <c r="L338" s="59" t="s">
        <v>56</v>
      </c>
      <c r="M338" s="59" t="s">
        <v>56</v>
      </c>
      <c r="N338" s="59" t="e">
        <f t="shared" ca="1" si="33"/>
        <v>#NAME?</v>
      </c>
      <c r="O338" s="10" t="s">
        <v>655</v>
      </c>
      <c r="P338" s="59" t="s">
        <v>130</v>
      </c>
      <c r="Q338" s="59" t="e">
        <f t="shared" ca="1" si="34"/>
        <v>#NAME?</v>
      </c>
      <c r="R338" s="59" t="e">
        <f t="shared" ca="1" si="35"/>
        <v>#NAME?</v>
      </c>
      <c r="S338" s="93" t="s">
        <v>664</v>
      </c>
      <c r="T338" s="10" t="s">
        <v>666</v>
      </c>
      <c r="U338" s="10" t="s">
        <v>654</v>
      </c>
    </row>
    <row r="339" spans="1:21" ht="35.1" customHeight="1">
      <c r="A339" s="108"/>
      <c r="B339" s="116"/>
      <c r="C339" s="116"/>
      <c r="D339" s="117"/>
      <c r="E339" s="69" t="s">
        <v>345</v>
      </c>
      <c r="F339" s="74" t="s">
        <v>609</v>
      </c>
      <c r="G339" s="74" t="s">
        <v>628</v>
      </c>
      <c r="H339" s="59" t="s">
        <v>56</v>
      </c>
      <c r="I339" s="59" t="s">
        <v>56</v>
      </c>
      <c r="J339" s="59" t="s">
        <v>56</v>
      </c>
      <c r="K339" s="59" t="s">
        <v>56</v>
      </c>
      <c r="L339" s="59" t="s">
        <v>56</v>
      </c>
      <c r="M339" s="59" t="s">
        <v>56</v>
      </c>
      <c r="N339" s="59" t="e">
        <f t="shared" ca="1" si="33"/>
        <v>#NAME?</v>
      </c>
      <c r="O339" s="10" t="s">
        <v>655</v>
      </c>
      <c r="P339" s="59" t="s">
        <v>130</v>
      </c>
      <c r="Q339" s="59" t="e">
        <f t="shared" ca="1" si="34"/>
        <v>#NAME?</v>
      </c>
      <c r="R339" s="59" t="e">
        <f t="shared" ca="1" si="35"/>
        <v>#NAME?</v>
      </c>
      <c r="S339" s="93" t="s">
        <v>664</v>
      </c>
      <c r="T339" s="10" t="s">
        <v>666</v>
      </c>
      <c r="U339" s="10" t="s">
        <v>654</v>
      </c>
    </row>
    <row r="340" spans="1:21" ht="35.1" customHeight="1">
      <c r="A340" s="108"/>
      <c r="B340" s="116"/>
      <c r="C340" s="116"/>
      <c r="D340" s="117"/>
      <c r="E340" s="69" t="s">
        <v>346</v>
      </c>
      <c r="F340" s="74" t="s">
        <v>609</v>
      </c>
      <c r="G340" s="74" t="s">
        <v>628</v>
      </c>
      <c r="H340" s="59" t="s">
        <v>56</v>
      </c>
      <c r="I340" s="59" t="s">
        <v>56</v>
      </c>
      <c r="J340" s="59" t="s">
        <v>56</v>
      </c>
      <c r="K340" s="59" t="s">
        <v>56</v>
      </c>
      <c r="L340" s="59" t="s">
        <v>56</v>
      </c>
      <c r="M340" s="59" t="s">
        <v>56</v>
      </c>
      <c r="N340" s="59" t="e">
        <f t="shared" ca="1" si="33"/>
        <v>#NAME?</v>
      </c>
      <c r="O340" s="10" t="s">
        <v>655</v>
      </c>
      <c r="P340" s="59" t="s">
        <v>130</v>
      </c>
      <c r="Q340" s="59" t="e">
        <f t="shared" ca="1" si="34"/>
        <v>#NAME?</v>
      </c>
      <c r="R340" s="59" t="e">
        <f t="shared" ca="1" si="35"/>
        <v>#NAME?</v>
      </c>
      <c r="S340" s="93" t="s">
        <v>664</v>
      </c>
      <c r="T340" s="10" t="s">
        <v>666</v>
      </c>
      <c r="U340" s="10" t="s">
        <v>654</v>
      </c>
    </row>
    <row r="341" spans="1:21" ht="35.1" customHeight="1">
      <c r="A341" s="108"/>
      <c r="B341" s="116"/>
      <c r="C341" s="116"/>
      <c r="D341" s="117"/>
      <c r="E341" s="69" t="s">
        <v>347</v>
      </c>
      <c r="F341" s="74" t="s">
        <v>609</v>
      </c>
      <c r="G341" s="74" t="s">
        <v>628</v>
      </c>
      <c r="H341" s="59" t="s">
        <v>56</v>
      </c>
      <c r="I341" s="59" t="s">
        <v>56</v>
      </c>
      <c r="J341" s="59" t="s">
        <v>56</v>
      </c>
      <c r="K341" s="59" t="s">
        <v>56</v>
      </c>
      <c r="L341" s="59" t="s">
        <v>56</v>
      </c>
      <c r="M341" s="59" t="s">
        <v>56</v>
      </c>
      <c r="N341" s="59" t="e">
        <f t="shared" ca="1" si="33"/>
        <v>#NAME?</v>
      </c>
      <c r="O341" s="10" t="s">
        <v>655</v>
      </c>
      <c r="P341" s="59" t="s">
        <v>130</v>
      </c>
      <c r="Q341" s="59" t="e">
        <f t="shared" ca="1" si="34"/>
        <v>#NAME?</v>
      </c>
      <c r="R341" s="59" t="e">
        <f t="shared" ca="1" si="35"/>
        <v>#NAME?</v>
      </c>
      <c r="S341" s="93" t="s">
        <v>664</v>
      </c>
      <c r="T341" s="10" t="s">
        <v>666</v>
      </c>
      <c r="U341" s="10" t="s">
        <v>654</v>
      </c>
    </row>
    <row r="342" spans="1:21" ht="35.1" customHeight="1">
      <c r="A342" s="108"/>
      <c r="B342" s="116"/>
      <c r="C342" s="116"/>
      <c r="D342" s="117"/>
      <c r="E342" s="69" t="s">
        <v>348</v>
      </c>
      <c r="F342" s="74" t="s">
        <v>609</v>
      </c>
      <c r="G342" s="74" t="s">
        <v>628</v>
      </c>
      <c r="H342" s="59" t="s">
        <v>56</v>
      </c>
      <c r="I342" s="59" t="s">
        <v>56</v>
      </c>
      <c r="J342" s="59" t="s">
        <v>56</v>
      </c>
      <c r="K342" s="59" t="s">
        <v>56</v>
      </c>
      <c r="L342" s="59" t="s">
        <v>56</v>
      </c>
      <c r="M342" s="59" t="s">
        <v>56</v>
      </c>
      <c r="N342" s="59" t="e">
        <f t="shared" ca="1" si="33"/>
        <v>#NAME?</v>
      </c>
      <c r="O342" s="10" t="s">
        <v>655</v>
      </c>
      <c r="P342" s="59" t="s">
        <v>130</v>
      </c>
      <c r="Q342" s="59" t="e">
        <f t="shared" ca="1" si="34"/>
        <v>#NAME?</v>
      </c>
      <c r="R342" s="59" t="e">
        <f t="shared" ca="1" si="35"/>
        <v>#NAME?</v>
      </c>
      <c r="S342" s="93" t="s">
        <v>664</v>
      </c>
      <c r="T342" s="10" t="s">
        <v>666</v>
      </c>
      <c r="U342" s="10" t="s">
        <v>654</v>
      </c>
    </row>
    <row r="343" spans="1:21" ht="35.1" customHeight="1">
      <c r="A343" s="108"/>
      <c r="B343" s="116"/>
      <c r="C343" s="116"/>
      <c r="D343" s="117"/>
      <c r="E343" s="69" t="s">
        <v>349</v>
      </c>
      <c r="F343" s="74" t="s">
        <v>609</v>
      </c>
      <c r="G343" s="74" t="s">
        <v>628</v>
      </c>
      <c r="H343" s="59" t="s">
        <v>56</v>
      </c>
      <c r="I343" s="59" t="s">
        <v>56</v>
      </c>
      <c r="J343" s="59" t="s">
        <v>56</v>
      </c>
      <c r="K343" s="59" t="s">
        <v>56</v>
      </c>
      <c r="L343" s="59" t="s">
        <v>56</v>
      </c>
      <c r="M343" s="59" t="s">
        <v>56</v>
      </c>
      <c r="N343" s="59" t="e">
        <f t="shared" ca="1" si="33"/>
        <v>#NAME?</v>
      </c>
      <c r="O343" s="10" t="s">
        <v>655</v>
      </c>
      <c r="P343" s="59" t="s">
        <v>130</v>
      </c>
      <c r="Q343" s="59" t="e">
        <f t="shared" ca="1" si="34"/>
        <v>#NAME?</v>
      </c>
      <c r="R343" s="59" t="e">
        <f t="shared" ca="1" si="35"/>
        <v>#NAME?</v>
      </c>
      <c r="S343" s="93" t="s">
        <v>664</v>
      </c>
      <c r="T343" s="10" t="s">
        <v>666</v>
      </c>
      <c r="U343" s="10" t="s">
        <v>654</v>
      </c>
    </row>
    <row r="344" spans="1:21" ht="35.1" customHeight="1">
      <c r="A344" s="108"/>
      <c r="B344" s="116"/>
      <c r="C344" s="116"/>
      <c r="D344" s="117"/>
      <c r="E344" s="69" t="s">
        <v>350</v>
      </c>
      <c r="F344" s="74" t="s">
        <v>609</v>
      </c>
      <c r="G344" s="74" t="s">
        <v>628</v>
      </c>
      <c r="H344" s="59" t="s">
        <v>56</v>
      </c>
      <c r="I344" s="59" t="s">
        <v>56</v>
      </c>
      <c r="J344" s="59" t="s">
        <v>56</v>
      </c>
      <c r="K344" s="59" t="s">
        <v>56</v>
      </c>
      <c r="L344" s="59" t="s">
        <v>56</v>
      </c>
      <c r="M344" s="59" t="s">
        <v>56</v>
      </c>
      <c r="N344" s="59" t="e">
        <f t="shared" ca="1" si="33"/>
        <v>#NAME?</v>
      </c>
      <c r="O344" s="10" t="s">
        <v>655</v>
      </c>
      <c r="P344" s="59" t="s">
        <v>130</v>
      </c>
      <c r="Q344" s="59" t="e">
        <f t="shared" ca="1" si="34"/>
        <v>#NAME?</v>
      </c>
      <c r="R344" s="59" t="e">
        <f t="shared" ca="1" si="35"/>
        <v>#NAME?</v>
      </c>
      <c r="S344" s="93" t="s">
        <v>664</v>
      </c>
      <c r="T344" s="10" t="s">
        <v>666</v>
      </c>
      <c r="U344" s="10" t="s">
        <v>654</v>
      </c>
    </row>
    <row r="345" spans="1:21" ht="35.1" customHeight="1">
      <c r="A345" s="108"/>
      <c r="B345" s="116"/>
      <c r="C345" s="116"/>
      <c r="D345" s="117"/>
      <c r="E345" s="63" t="s">
        <v>351</v>
      </c>
      <c r="F345" s="74" t="s">
        <v>609</v>
      </c>
      <c r="G345" s="74" t="s">
        <v>628</v>
      </c>
      <c r="H345" s="59" t="s">
        <v>56</v>
      </c>
      <c r="I345" s="59" t="s">
        <v>56</v>
      </c>
      <c r="J345" s="59" t="s">
        <v>56</v>
      </c>
      <c r="K345" s="59" t="s">
        <v>56</v>
      </c>
      <c r="L345" s="59" t="s">
        <v>56</v>
      </c>
      <c r="M345" s="59" t="s">
        <v>56</v>
      </c>
      <c r="N345" s="59" t="e">
        <f t="shared" ca="1" si="33"/>
        <v>#NAME?</v>
      </c>
      <c r="O345" s="10" t="s">
        <v>655</v>
      </c>
      <c r="P345" s="59" t="s">
        <v>130</v>
      </c>
      <c r="Q345" s="59" t="e">
        <f t="shared" ca="1" si="34"/>
        <v>#NAME?</v>
      </c>
      <c r="R345" s="59" t="e">
        <f t="shared" ca="1" si="35"/>
        <v>#NAME?</v>
      </c>
      <c r="S345" s="93" t="s">
        <v>664</v>
      </c>
      <c r="T345" s="10" t="s">
        <v>666</v>
      </c>
      <c r="U345" s="10" t="s">
        <v>654</v>
      </c>
    </row>
    <row r="346" spans="1:21" ht="35.1" customHeight="1">
      <c r="A346" s="108"/>
      <c r="B346" s="116"/>
      <c r="C346" s="116" t="s">
        <v>433</v>
      </c>
      <c r="D346" s="117" t="s">
        <v>352</v>
      </c>
      <c r="E346" s="64" t="s">
        <v>353</v>
      </c>
      <c r="F346" s="74" t="s">
        <v>609</v>
      </c>
      <c r="G346" s="74" t="s">
        <v>628</v>
      </c>
      <c r="H346" s="59" t="s">
        <v>56</v>
      </c>
      <c r="I346" s="59" t="s">
        <v>56</v>
      </c>
      <c r="J346" s="59" t="s">
        <v>56</v>
      </c>
      <c r="K346" s="59" t="s">
        <v>56</v>
      </c>
      <c r="L346" s="59" t="s">
        <v>56</v>
      </c>
      <c r="M346" s="59" t="s">
        <v>56</v>
      </c>
      <c r="N346" s="59" t="e">
        <f t="shared" ca="1" si="33"/>
        <v>#NAME?</v>
      </c>
      <c r="O346" s="10" t="s">
        <v>655</v>
      </c>
      <c r="P346" s="59" t="s">
        <v>130</v>
      </c>
      <c r="Q346" s="59" t="e">
        <f t="shared" ca="1" si="34"/>
        <v>#NAME?</v>
      </c>
      <c r="R346" s="59" t="e">
        <f t="shared" ca="1" si="35"/>
        <v>#NAME?</v>
      </c>
      <c r="S346" s="93" t="s">
        <v>664</v>
      </c>
      <c r="T346" s="10" t="s">
        <v>666</v>
      </c>
      <c r="U346" s="10" t="s">
        <v>654</v>
      </c>
    </row>
    <row r="347" spans="1:21" ht="35.1" customHeight="1">
      <c r="A347" s="108"/>
      <c r="B347" s="116"/>
      <c r="C347" s="116"/>
      <c r="D347" s="117"/>
      <c r="E347" s="64" t="s">
        <v>354</v>
      </c>
      <c r="F347" s="74" t="s">
        <v>609</v>
      </c>
      <c r="G347" s="74" t="s">
        <v>628</v>
      </c>
      <c r="H347" s="59" t="s">
        <v>56</v>
      </c>
      <c r="I347" s="59" t="s">
        <v>56</v>
      </c>
      <c r="J347" s="59" t="s">
        <v>56</v>
      </c>
      <c r="K347" s="59" t="s">
        <v>56</v>
      </c>
      <c r="L347" s="59" t="s">
        <v>56</v>
      </c>
      <c r="M347" s="59" t="s">
        <v>56</v>
      </c>
      <c r="N347" s="59" t="e">
        <f t="shared" ca="1" si="33"/>
        <v>#NAME?</v>
      </c>
      <c r="O347" s="10" t="s">
        <v>655</v>
      </c>
      <c r="P347" s="59" t="s">
        <v>130</v>
      </c>
      <c r="Q347" s="59" t="e">
        <f t="shared" ca="1" si="34"/>
        <v>#NAME?</v>
      </c>
      <c r="R347" s="59" t="e">
        <f t="shared" ca="1" si="35"/>
        <v>#NAME?</v>
      </c>
      <c r="S347" s="93" t="s">
        <v>664</v>
      </c>
      <c r="T347" s="10" t="s">
        <v>666</v>
      </c>
      <c r="U347" s="10" t="s">
        <v>654</v>
      </c>
    </row>
    <row r="348" spans="1:21" ht="35.1" customHeight="1">
      <c r="A348" s="108"/>
      <c r="B348" s="116"/>
      <c r="C348" s="116"/>
      <c r="D348" s="117"/>
      <c r="E348" s="64" t="s">
        <v>422</v>
      </c>
      <c r="F348" s="74" t="s">
        <v>609</v>
      </c>
      <c r="G348" s="74" t="s">
        <v>628</v>
      </c>
      <c r="H348" s="59" t="s">
        <v>56</v>
      </c>
      <c r="I348" s="59" t="s">
        <v>56</v>
      </c>
      <c r="J348" s="59" t="s">
        <v>56</v>
      </c>
      <c r="K348" s="59" t="s">
        <v>56</v>
      </c>
      <c r="L348" s="59" t="s">
        <v>56</v>
      </c>
      <c r="M348" s="59" t="s">
        <v>56</v>
      </c>
      <c r="N348" s="59" t="e">
        <f t="shared" ca="1" si="33"/>
        <v>#NAME?</v>
      </c>
      <c r="O348" s="10" t="s">
        <v>655</v>
      </c>
      <c r="P348" s="59" t="s">
        <v>130</v>
      </c>
      <c r="Q348" s="59" t="e">
        <f t="shared" ca="1" si="34"/>
        <v>#NAME?</v>
      </c>
      <c r="R348" s="59" t="e">
        <f t="shared" ca="1" si="35"/>
        <v>#NAME?</v>
      </c>
      <c r="S348" s="93" t="s">
        <v>664</v>
      </c>
      <c r="T348" s="10" t="s">
        <v>666</v>
      </c>
      <c r="U348" s="10" t="s">
        <v>654</v>
      </c>
    </row>
    <row r="349" spans="1:21" ht="67.5" customHeight="1">
      <c r="A349" s="108"/>
      <c r="B349" s="116"/>
      <c r="C349" s="116"/>
      <c r="D349" s="117"/>
      <c r="E349" s="64" t="s">
        <v>355</v>
      </c>
      <c r="F349" s="74" t="s">
        <v>609</v>
      </c>
      <c r="G349" s="74" t="s">
        <v>628</v>
      </c>
      <c r="H349" s="59" t="s">
        <v>56</v>
      </c>
      <c r="I349" s="59" t="s">
        <v>56</v>
      </c>
      <c r="J349" s="59" t="s">
        <v>56</v>
      </c>
      <c r="K349" s="59" t="s">
        <v>56</v>
      </c>
      <c r="L349" s="59" t="s">
        <v>56</v>
      </c>
      <c r="M349" s="59" t="s">
        <v>56</v>
      </c>
      <c r="N349" s="59" t="e">
        <f t="shared" ca="1" si="33"/>
        <v>#NAME?</v>
      </c>
      <c r="O349" s="10" t="s">
        <v>655</v>
      </c>
      <c r="P349" s="59" t="s">
        <v>130</v>
      </c>
      <c r="Q349" s="59" t="e">
        <f t="shared" ca="1" si="34"/>
        <v>#NAME?</v>
      </c>
      <c r="R349" s="59" t="e">
        <f t="shared" ca="1" si="35"/>
        <v>#NAME?</v>
      </c>
      <c r="S349" s="93" t="s">
        <v>664</v>
      </c>
      <c r="T349" s="10" t="s">
        <v>666</v>
      </c>
      <c r="U349" s="10" t="s">
        <v>654</v>
      </c>
    </row>
    <row r="350" spans="1:21" ht="35.1" customHeight="1">
      <c r="A350" s="108"/>
      <c r="B350" s="116"/>
      <c r="C350" s="116"/>
      <c r="D350" s="117"/>
      <c r="E350" s="64" t="s">
        <v>356</v>
      </c>
      <c r="F350" s="74" t="s">
        <v>609</v>
      </c>
      <c r="G350" s="74" t="s">
        <v>628</v>
      </c>
      <c r="H350" s="59" t="s">
        <v>56</v>
      </c>
      <c r="I350" s="59" t="s">
        <v>56</v>
      </c>
      <c r="J350" s="59" t="s">
        <v>56</v>
      </c>
      <c r="K350" s="59" t="s">
        <v>56</v>
      </c>
      <c r="L350" s="59" t="s">
        <v>56</v>
      </c>
      <c r="M350" s="59" t="s">
        <v>56</v>
      </c>
      <c r="N350" s="59" t="e">
        <f t="shared" ca="1" si="33"/>
        <v>#NAME?</v>
      </c>
      <c r="O350" s="10" t="s">
        <v>655</v>
      </c>
      <c r="P350" s="59" t="s">
        <v>130</v>
      </c>
      <c r="Q350" s="59" t="e">
        <f t="shared" ca="1" si="34"/>
        <v>#NAME?</v>
      </c>
      <c r="R350" s="59" t="e">
        <f t="shared" ca="1" si="35"/>
        <v>#NAME?</v>
      </c>
      <c r="S350" s="93" t="s">
        <v>664</v>
      </c>
      <c r="T350" s="10" t="s">
        <v>666</v>
      </c>
      <c r="U350" s="10" t="s">
        <v>654</v>
      </c>
    </row>
    <row r="351" spans="1:21" ht="35.1" customHeight="1">
      <c r="A351" s="108"/>
      <c r="B351" s="116"/>
      <c r="C351" s="116"/>
      <c r="D351" s="117"/>
      <c r="E351" s="64" t="s">
        <v>357</v>
      </c>
      <c r="F351" s="74" t="s">
        <v>609</v>
      </c>
      <c r="G351" s="74" t="s">
        <v>628</v>
      </c>
      <c r="H351" s="59" t="s">
        <v>56</v>
      </c>
      <c r="I351" s="59" t="s">
        <v>56</v>
      </c>
      <c r="J351" s="59" t="s">
        <v>56</v>
      </c>
      <c r="K351" s="59" t="s">
        <v>56</v>
      </c>
      <c r="L351" s="59" t="s">
        <v>56</v>
      </c>
      <c r="M351" s="59" t="s">
        <v>56</v>
      </c>
      <c r="N351" s="59" t="e">
        <f t="shared" ca="1" si="33"/>
        <v>#NAME?</v>
      </c>
      <c r="O351" s="10" t="s">
        <v>655</v>
      </c>
      <c r="P351" s="59" t="s">
        <v>130</v>
      </c>
      <c r="Q351" s="59" t="e">
        <f t="shared" ca="1" si="34"/>
        <v>#NAME?</v>
      </c>
      <c r="R351" s="59" t="e">
        <f t="shared" ca="1" si="35"/>
        <v>#NAME?</v>
      </c>
      <c r="S351" s="93" t="s">
        <v>664</v>
      </c>
      <c r="T351" s="10" t="s">
        <v>666</v>
      </c>
      <c r="U351" s="10" t="s">
        <v>654</v>
      </c>
    </row>
    <row r="352" spans="1:21" ht="35.1" customHeight="1">
      <c r="A352" s="108"/>
      <c r="B352" s="116"/>
      <c r="C352" s="116"/>
      <c r="D352" s="117"/>
      <c r="E352" s="64" t="s">
        <v>358</v>
      </c>
      <c r="F352" s="74" t="s">
        <v>602</v>
      </c>
      <c r="G352" s="74" t="s">
        <v>634</v>
      </c>
      <c r="H352" s="59" t="s">
        <v>56</v>
      </c>
      <c r="I352" s="59" t="s">
        <v>56</v>
      </c>
      <c r="J352" s="59" t="s">
        <v>56</v>
      </c>
      <c r="K352" s="59" t="s">
        <v>56</v>
      </c>
      <c r="L352" s="59" t="s">
        <v>56</v>
      </c>
      <c r="M352" s="59" t="s">
        <v>56</v>
      </c>
      <c r="N352" s="59" t="e">
        <f t="shared" ca="1" si="33"/>
        <v>#NAME?</v>
      </c>
      <c r="O352" s="10" t="s">
        <v>655</v>
      </c>
      <c r="P352" s="59" t="s">
        <v>130</v>
      </c>
      <c r="Q352" s="59" t="e">
        <f t="shared" ca="1" si="34"/>
        <v>#NAME?</v>
      </c>
      <c r="R352" s="59" t="e">
        <f t="shared" ca="1" si="35"/>
        <v>#NAME?</v>
      </c>
      <c r="S352" s="93" t="s">
        <v>664</v>
      </c>
      <c r="T352" s="10" t="s">
        <v>666</v>
      </c>
      <c r="U352" s="10" t="s">
        <v>654</v>
      </c>
    </row>
    <row r="353" spans="1:21" ht="35.1" customHeight="1">
      <c r="A353" s="108"/>
      <c r="B353" s="116"/>
      <c r="C353" s="116"/>
      <c r="D353" s="117"/>
      <c r="E353" s="64" t="s">
        <v>359</v>
      </c>
      <c r="F353" s="74" t="s">
        <v>608</v>
      </c>
      <c r="G353" s="74" t="s">
        <v>628</v>
      </c>
      <c r="H353" s="59" t="s">
        <v>56</v>
      </c>
      <c r="I353" s="59" t="s">
        <v>56</v>
      </c>
      <c r="J353" s="59" t="s">
        <v>56</v>
      </c>
      <c r="K353" s="59" t="s">
        <v>56</v>
      </c>
      <c r="L353" s="59" t="s">
        <v>56</v>
      </c>
      <c r="M353" s="59" t="s">
        <v>56</v>
      </c>
      <c r="N353" s="59" t="e">
        <f t="shared" ca="1" si="33"/>
        <v>#NAME?</v>
      </c>
      <c r="O353" s="10" t="s">
        <v>655</v>
      </c>
      <c r="P353" s="59" t="s">
        <v>130</v>
      </c>
      <c r="Q353" s="59" t="e">
        <f t="shared" ca="1" si="34"/>
        <v>#NAME?</v>
      </c>
      <c r="R353" s="59" t="e">
        <f t="shared" ca="1" si="35"/>
        <v>#NAME?</v>
      </c>
      <c r="S353" s="93" t="s">
        <v>664</v>
      </c>
      <c r="T353" s="10" t="s">
        <v>666</v>
      </c>
      <c r="U353" s="10" t="s">
        <v>654</v>
      </c>
    </row>
    <row r="354" spans="1:21" ht="35.1" customHeight="1">
      <c r="A354" s="108"/>
      <c r="B354" s="116"/>
      <c r="C354" s="116"/>
      <c r="D354" s="117"/>
      <c r="E354" s="64" t="s">
        <v>360</v>
      </c>
      <c r="F354" s="74" t="s">
        <v>608</v>
      </c>
      <c r="G354" s="74" t="s">
        <v>628</v>
      </c>
      <c r="H354" s="59" t="s">
        <v>56</v>
      </c>
      <c r="I354" s="59" t="s">
        <v>56</v>
      </c>
      <c r="J354" s="59" t="s">
        <v>56</v>
      </c>
      <c r="K354" s="59" t="s">
        <v>56</v>
      </c>
      <c r="L354" s="59" t="s">
        <v>56</v>
      </c>
      <c r="M354" s="59" t="s">
        <v>56</v>
      </c>
      <c r="N354" s="59" t="e">
        <f t="shared" ca="1" si="33"/>
        <v>#NAME?</v>
      </c>
      <c r="O354" s="10" t="s">
        <v>655</v>
      </c>
      <c r="P354" s="59" t="s">
        <v>130</v>
      </c>
      <c r="Q354" s="59" t="e">
        <f t="shared" ca="1" si="34"/>
        <v>#NAME?</v>
      </c>
      <c r="R354" s="59" t="e">
        <f t="shared" ca="1" si="35"/>
        <v>#NAME?</v>
      </c>
      <c r="S354" s="93" t="s">
        <v>664</v>
      </c>
      <c r="T354" s="10" t="s">
        <v>666</v>
      </c>
      <c r="U354" s="10" t="s">
        <v>654</v>
      </c>
    </row>
    <row r="355" spans="1:21" ht="35.1" customHeight="1">
      <c r="A355" s="108"/>
      <c r="B355" s="116"/>
      <c r="C355" s="116"/>
      <c r="D355" s="117"/>
      <c r="E355" s="64" t="s">
        <v>361</v>
      </c>
      <c r="F355" s="74" t="s">
        <v>609</v>
      </c>
      <c r="G355" s="74" t="s">
        <v>628</v>
      </c>
      <c r="H355" s="59" t="s">
        <v>56</v>
      </c>
      <c r="I355" s="59" t="s">
        <v>56</v>
      </c>
      <c r="J355" s="59" t="s">
        <v>56</v>
      </c>
      <c r="K355" s="59" t="s">
        <v>56</v>
      </c>
      <c r="L355" s="59" t="s">
        <v>56</v>
      </c>
      <c r="M355" s="59" t="s">
        <v>56</v>
      </c>
      <c r="N355" s="59" t="e">
        <f t="shared" ca="1" si="33"/>
        <v>#NAME?</v>
      </c>
      <c r="O355" s="10" t="s">
        <v>655</v>
      </c>
      <c r="P355" s="59" t="s">
        <v>130</v>
      </c>
      <c r="Q355" s="59" t="e">
        <f t="shared" ca="1" si="34"/>
        <v>#NAME?</v>
      </c>
      <c r="R355" s="59" t="e">
        <f t="shared" ca="1" si="35"/>
        <v>#NAME?</v>
      </c>
      <c r="S355" s="93" t="s">
        <v>664</v>
      </c>
      <c r="T355" s="10" t="s">
        <v>666</v>
      </c>
      <c r="U355" s="10" t="s">
        <v>654</v>
      </c>
    </row>
    <row r="356" spans="1:21" ht="35.1" customHeight="1">
      <c r="A356" s="108"/>
      <c r="B356" s="116"/>
      <c r="C356" s="116"/>
      <c r="D356" s="117"/>
      <c r="E356" s="64" t="s">
        <v>362</v>
      </c>
      <c r="F356" s="74" t="s">
        <v>609</v>
      </c>
      <c r="G356" s="74" t="s">
        <v>628</v>
      </c>
      <c r="H356" s="59" t="s">
        <v>56</v>
      </c>
      <c r="I356" s="59" t="s">
        <v>56</v>
      </c>
      <c r="J356" s="59" t="s">
        <v>56</v>
      </c>
      <c r="K356" s="59" t="s">
        <v>56</v>
      </c>
      <c r="L356" s="59" t="s">
        <v>56</v>
      </c>
      <c r="M356" s="59" t="s">
        <v>56</v>
      </c>
      <c r="N356" s="59" t="e">
        <f t="shared" ca="1" si="33"/>
        <v>#NAME?</v>
      </c>
      <c r="O356" s="10" t="s">
        <v>655</v>
      </c>
      <c r="P356" s="59" t="s">
        <v>130</v>
      </c>
      <c r="Q356" s="59" t="e">
        <f t="shared" ca="1" si="34"/>
        <v>#NAME?</v>
      </c>
      <c r="R356" s="59" t="e">
        <f t="shared" ca="1" si="35"/>
        <v>#NAME?</v>
      </c>
      <c r="S356" s="93" t="s">
        <v>664</v>
      </c>
      <c r="T356" s="10" t="s">
        <v>666</v>
      </c>
      <c r="U356" s="10" t="s">
        <v>654</v>
      </c>
    </row>
    <row r="357" spans="1:21" ht="35.1" customHeight="1">
      <c r="A357" s="108"/>
      <c r="B357" s="116" t="s">
        <v>411</v>
      </c>
      <c r="C357" s="116" t="s">
        <v>433</v>
      </c>
      <c r="D357" s="117" t="s">
        <v>363</v>
      </c>
      <c r="E357" s="65" t="s">
        <v>364</v>
      </c>
      <c r="F357" s="74" t="s">
        <v>594</v>
      </c>
      <c r="G357" s="74" t="s">
        <v>634</v>
      </c>
      <c r="H357" s="59" t="s">
        <v>56</v>
      </c>
      <c r="I357" s="59" t="s">
        <v>56</v>
      </c>
      <c r="J357" s="59" t="s">
        <v>56</v>
      </c>
      <c r="K357" s="59" t="s">
        <v>56</v>
      </c>
      <c r="L357" s="59" t="s">
        <v>56</v>
      </c>
      <c r="M357" s="59" t="s">
        <v>56</v>
      </c>
      <c r="N357" s="59" t="e">
        <f t="shared" ca="1" si="33"/>
        <v>#NAME?</v>
      </c>
      <c r="O357" s="10" t="s">
        <v>655</v>
      </c>
      <c r="P357" s="59" t="s">
        <v>130</v>
      </c>
      <c r="Q357" s="59" t="e">
        <f t="shared" ca="1" si="34"/>
        <v>#NAME?</v>
      </c>
      <c r="R357" s="59" t="e">
        <f t="shared" ca="1" si="35"/>
        <v>#NAME?</v>
      </c>
      <c r="S357" s="93" t="s">
        <v>664</v>
      </c>
      <c r="T357" s="10" t="s">
        <v>666</v>
      </c>
      <c r="U357" s="10" t="s">
        <v>654</v>
      </c>
    </row>
    <row r="358" spans="1:21" ht="35.1" customHeight="1">
      <c r="A358" s="108"/>
      <c r="B358" s="116"/>
      <c r="C358" s="116"/>
      <c r="D358" s="117"/>
      <c r="E358" s="65" t="s">
        <v>365</v>
      </c>
      <c r="F358" s="74" t="s">
        <v>594</v>
      </c>
      <c r="G358" s="74" t="s">
        <v>634</v>
      </c>
      <c r="H358" s="59" t="s">
        <v>56</v>
      </c>
      <c r="I358" s="59" t="s">
        <v>56</v>
      </c>
      <c r="J358" s="59" t="s">
        <v>56</v>
      </c>
      <c r="K358" s="59" t="s">
        <v>56</v>
      </c>
      <c r="L358" s="59" t="s">
        <v>56</v>
      </c>
      <c r="M358" s="59" t="s">
        <v>56</v>
      </c>
      <c r="N358" s="59" t="e">
        <f t="shared" ca="1" si="33"/>
        <v>#NAME?</v>
      </c>
      <c r="O358" s="10" t="s">
        <v>655</v>
      </c>
      <c r="P358" s="59" t="s">
        <v>130</v>
      </c>
      <c r="Q358" s="59" t="e">
        <f t="shared" ca="1" si="34"/>
        <v>#NAME?</v>
      </c>
      <c r="R358" s="59" t="e">
        <f t="shared" ca="1" si="35"/>
        <v>#NAME?</v>
      </c>
      <c r="S358" s="93" t="s">
        <v>664</v>
      </c>
      <c r="T358" s="10" t="s">
        <v>666</v>
      </c>
      <c r="U358" s="10" t="s">
        <v>654</v>
      </c>
    </row>
    <row r="359" spans="1:21" ht="35.1" customHeight="1">
      <c r="A359" s="108"/>
      <c r="B359" s="116"/>
      <c r="C359" s="116"/>
      <c r="D359" s="117"/>
      <c r="E359" s="64" t="s">
        <v>366</v>
      </c>
      <c r="F359" s="74" t="s">
        <v>594</v>
      </c>
      <c r="G359" s="74" t="s">
        <v>649</v>
      </c>
      <c r="H359" s="59" t="s">
        <v>56</v>
      </c>
      <c r="I359" s="59" t="s">
        <v>56</v>
      </c>
      <c r="J359" s="59" t="s">
        <v>56</v>
      </c>
      <c r="K359" s="59" t="s">
        <v>56</v>
      </c>
      <c r="L359" s="59" t="s">
        <v>56</v>
      </c>
      <c r="M359" s="59" t="s">
        <v>56</v>
      </c>
      <c r="N359" s="59" t="e">
        <f t="shared" ca="1" si="33"/>
        <v>#NAME?</v>
      </c>
      <c r="O359" s="10" t="s">
        <v>655</v>
      </c>
      <c r="P359" s="59" t="s">
        <v>130</v>
      </c>
      <c r="Q359" s="59" t="e">
        <f t="shared" ca="1" si="34"/>
        <v>#NAME?</v>
      </c>
      <c r="R359" s="59" t="e">
        <f t="shared" ca="1" si="35"/>
        <v>#NAME?</v>
      </c>
      <c r="S359" s="93" t="s">
        <v>664</v>
      </c>
      <c r="T359" s="10" t="s">
        <v>666</v>
      </c>
      <c r="U359" s="10" t="s">
        <v>654</v>
      </c>
    </row>
    <row r="360" spans="1:21" ht="35.1" customHeight="1">
      <c r="A360" s="108"/>
      <c r="B360" s="116"/>
      <c r="C360" s="116"/>
      <c r="D360" s="117"/>
      <c r="E360" s="64" t="s">
        <v>367</v>
      </c>
      <c r="F360" s="74" t="s">
        <v>594</v>
      </c>
      <c r="G360" s="74" t="s">
        <v>634</v>
      </c>
      <c r="H360" s="59" t="s">
        <v>56</v>
      </c>
      <c r="I360" s="59" t="s">
        <v>56</v>
      </c>
      <c r="J360" s="59" t="s">
        <v>56</v>
      </c>
      <c r="K360" s="59" t="s">
        <v>56</v>
      </c>
      <c r="L360" s="59" t="s">
        <v>56</v>
      </c>
      <c r="M360" s="59" t="s">
        <v>56</v>
      </c>
      <c r="N360" s="59" t="e">
        <f t="shared" ca="1" si="33"/>
        <v>#NAME?</v>
      </c>
      <c r="O360" s="10" t="s">
        <v>655</v>
      </c>
      <c r="P360" s="59" t="s">
        <v>130</v>
      </c>
      <c r="Q360" s="59" t="e">
        <f t="shared" ca="1" si="34"/>
        <v>#NAME?</v>
      </c>
      <c r="R360" s="59" t="e">
        <f t="shared" ca="1" si="35"/>
        <v>#NAME?</v>
      </c>
      <c r="S360" s="93" t="s">
        <v>664</v>
      </c>
      <c r="T360" s="10" t="s">
        <v>666</v>
      </c>
      <c r="U360" s="10" t="s">
        <v>654</v>
      </c>
    </row>
    <row r="361" spans="1:21" ht="35.1" customHeight="1">
      <c r="A361" s="108"/>
      <c r="B361" s="116"/>
      <c r="C361" s="116"/>
      <c r="D361" s="117"/>
      <c r="E361" s="66" t="s">
        <v>368</v>
      </c>
      <c r="F361" s="74" t="s">
        <v>594</v>
      </c>
      <c r="G361" s="74" t="s">
        <v>634</v>
      </c>
      <c r="H361" s="59" t="s">
        <v>56</v>
      </c>
      <c r="I361" s="59" t="s">
        <v>56</v>
      </c>
      <c r="J361" s="59" t="s">
        <v>56</v>
      </c>
      <c r="K361" s="59" t="s">
        <v>56</v>
      </c>
      <c r="L361" s="59" t="s">
        <v>56</v>
      </c>
      <c r="M361" s="59" t="s">
        <v>56</v>
      </c>
      <c r="N361" s="59" t="e">
        <f t="shared" ca="1" si="33"/>
        <v>#NAME?</v>
      </c>
      <c r="O361" s="10" t="s">
        <v>655</v>
      </c>
      <c r="P361" s="59" t="s">
        <v>130</v>
      </c>
      <c r="Q361" s="59" t="e">
        <f t="shared" ca="1" si="34"/>
        <v>#NAME?</v>
      </c>
      <c r="R361" s="59" t="e">
        <f t="shared" ca="1" si="35"/>
        <v>#NAME?</v>
      </c>
      <c r="S361" s="93" t="s">
        <v>664</v>
      </c>
      <c r="T361" s="10" t="s">
        <v>666</v>
      </c>
      <c r="U361" s="10" t="s">
        <v>654</v>
      </c>
    </row>
    <row r="362" spans="1:21" ht="35.1" customHeight="1">
      <c r="A362" s="108"/>
      <c r="B362" s="116"/>
      <c r="C362" s="116"/>
      <c r="D362" s="117"/>
      <c r="E362" s="64" t="s">
        <v>369</v>
      </c>
      <c r="F362" s="74" t="s">
        <v>602</v>
      </c>
      <c r="G362" s="74" t="s">
        <v>634</v>
      </c>
      <c r="H362" s="59" t="s">
        <v>56</v>
      </c>
      <c r="I362" s="59" t="s">
        <v>56</v>
      </c>
      <c r="J362" s="59" t="s">
        <v>56</v>
      </c>
      <c r="K362" s="59" t="s">
        <v>56</v>
      </c>
      <c r="L362" s="59" t="s">
        <v>56</v>
      </c>
      <c r="M362" s="59" t="s">
        <v>56</v>
      </c>
      <c r="N362" s="59" t="e">
        <f t="shared" ca="1" si="33"/>
        <v>#NAME?</v>
      </c>
      <c r="O362" s="10" t="s">
        <v>655</v>
      </c>
      <c r="P362" s="59" t="s">
        <v>130</v>
      </c>
      <c r="Q362" s="59" t="e">
        <f t="shared" ca="1" si="34"/>
        <v>#NAME?</v>
      </c>
      <c r="R362" s="59" t="e">
        <f t="shared" ca="1" si="35"/>
        <v>#NAME?</v>
      </c>
      <c r="S362" s="93" t="s">
        <v>664</v>
      </c>
      <c r="T362" s="10" t="s">
        <v>666</v>
      </c>
      <c r="U362" s="10" t="s">
        <v>654</v>
      </c>
    </row>
    <row r="363" spans="1:21" ht="35.1" customHeight="1">
      <c r="A363" s="108"/>
      <c r="B363" s="116"/>
      <c r="C363" s="116"/>
      <c r="D363" s="117"/>
      <c r="E363" s="64" t="s">
        <v>370</v>
      </c>
      <c r="F363" s="74" t="s">
        <v>602</v>
      </c>
      <c r="G363" s="74" t="s">
        <v>634</v>
      </c>
      <c r="H363" s="59" t="s">
        <v>56</v>
      </c>
      <c r="I363" s="59" t="s">
        <v>56</v>
      </c>
      <c r="J363" s="59" t="s">
        <v>56</v>
      </c>
      <c r="K363" s="59" t="s">
        <v>56</v>
      </c>
      <c r="L363" s="59" t="s">
        <v>56</v>
      </c>
      <c r="M363" s="59" t="s">
        <v>56</v>
      </c>
      <c r="N363" s="59" t="e">
        <f t="shared" ca="1" si="33"/>
        <v>#NAME?</v>
      </c>
      <c r="O363" s="10" t="s">
        <v>655</v>
      </c>
      <c r="P363" s="59" t="s">
        <v>130</v>
      </c>
      <c r="Q363" s="59" t="e">
        <f t="shared" ca="1" si="34"/>
        <v>#NAME?</v>
      </c>
      <c r="R363" s="59" t="e">
        <f t="shared" ca="1" si="35"/>
        <v>#NAME?</v>
      </c>
      <c r="S363" s="93" t="s">
        <v>664</v>
      </c>
      <c r="T363" s="10" t="s">
        <v>666</v>
      </c>
      <c r="U363" s="10" t="s">
        <v>654</v>
      </c>
    </row>
    <row r="364" spans="1:21" ht="35.1" customHeight="1">
      <c r="A364" s="108"/>
      <c r="B364" s="116"/>
      <c r="C364" s="116"/>
      <c r="D364" s="117"/>
      <c r="E364" s="64" t="s">
        <v>371</v>
      </c>
      <c r="F364" s="74" t="s">
        <v>602</v>
      </c>
      <c r="G364" s="74" t="s">
        <v>634</v>
      </c>
      <c r="H364" s="59" t="s">
        <v>56</v>
      </c>
      <c r="I364" s="59" t="s">
        <v>56</v>
      </c>
      <c r="J364" s="59" t="s">
        <v>56</v>
      </c>
      <c r="K364" s="59" t="s">
        <v>56</v>
      </c>
      <c r="L364" s="59" t="s">
        <v>56</v>
      </c>
      <c r="M364" s="59" t="s">
        <v>56</v>
      </c>
      <c r="N364" s="59" t="e">
        <f t="shared" ca="1" si="33"/>
        <v>#NAME?</v>
      </c>
      <c r="O364" s="10" t="s">
        <v>655</v>
      </c>
      <c r="P364" s="59" t="s">
        <v>130</v>
      </c>
      <c r="Q364" s="59" t="e">
        <f t="shared" ca="1" si="34"/>
        <v>#NAME?</v>
      </c>
      <c r="R364" s="59" t="e">
        <f t="shared" ca="1" si="35"/>
        <v>#NAME?</v>
      </c>
      <c r="S364" s="93" t="s">
        <v>664</v>
      </c>
      <c r="T364" s="10" t="s">
        <v>666</v>
      </c>
      <c r="U364" s="10" t="s">
        <v>654</v>
      </c>
    </row>
    <row r="365" spans="1:21" ht="35.1" customHeight="1">
      <c r="A365" s="108"/>
      <c r="B365" s="116"/>
      <c r="C365" s="116"/>
      <c r="D365" s="117"/>
      <c r="E365" s="66" t="s">
        <v>372</v>
      </c>
      <c r="F365" s="74" t="s">
        <v>602</v>
      </c>
      <c r="G365" s="74" t="s">
        <v>634</v>
      </c>
      <c r="H365" s="59" t="s">
        <v>56</v>
      </c>
      <c r="I365" s="59" t="s">
        <v>56</v>
      </c>
      <c r="J365" s="59" t="s">
        <v>56</v>
      </c>
      <c r="K365" s="59" t="s">
        <v>56</v>
      </c>
      <c r="L365" s="59" t="s">
        <v>56</v>
      </c>
      <c r="M365" s="59" t="s">
        <v>56</v>
      </c>
      <c r="N365" s="59" t="e">
        <f t="shared" ca="1" si="33"/>
        <v>#NAME?</v>
      </c>
      <c r="O365" s="10" t="s">
        <v>655</v>
      </c>
      <c r="P365" s="59" t="s">
        <v>130</v>
      </c>
      <c r="Q365" s="59" t="e">
        <f t="shared" ca="1" si="34"/>
        <v>#NAME?</v>
      </c>
      <c r="R365" s="59" t="e">
        <f t="shared" ca="1" si="35"/>
        <v>#NAME?</v>
      </c>
      <c r="S365" s="93" t="s">
        <v>664</v>
      </c>
      <c r="T365" s="10" t="s">
        <v>666</v>
      </c>
      <c r="U365" s="10" t="s">
        <v>654</v>
      </c>
    </row>
    <row r="366" spans="1:21" ht="35.1" customHeight="1">
      <c r="A366" s="108"/>
      <c r="B366" s="116"/>
      <c r="C366" s="116"/>
      <c r="D366" s="117"/>
      <c r="E366" s="64" t="s">
        <v>373</v>
      </c>
      <c r="F366" s="74" t="s">
        <v>594</v>
      </c>
      <c r="G366" s="74" t="s">
        <v>650</v>
      </c>
      <c r="H366" s="59" t="s">
        <v>92</v>
      </c>
      <c r="I366" s="59" t="s">
        <v>91</v>
      </c>
      <c r="J366" s="59" t="s">
        <v>91</v>
      </c>
      <c r="K366" s="59" t="s">
        <v>92</v>
      </c>
      <c r="L366" s="59" t="s">
        <v>92</v>
      </c>
      <c r="M366" s="59" t="s">
        <v>92</v>
      </c>
      <c r="N366" s="59" t="e">
        <f t="shared" ca="1" si="33"/>
        <v>#NAME?</v>
      </c>
      <c r="O366" s="10" t="s">
        <v>655</v>
      </c>
      <c r="P366" s="59" t="s">
        <v>130</v>
      </c>
      <c r="Q366" s="59" t="e">
        <f t="shared" ca="1" si="34"/>
        <v>#NAME?</v>
      </c>
      <c r="R366" s="59" t="e">
        <f t="shared" ca="1" si="35"/>
        <v>#NAME?</v>
      </c>
      <c r="S366" s="93" t="s">
        <v>664</v>
      </c>
      <c r="T366" s="10" t="s">
        <v>666</v>
      </c>
      <c r="U366" s="10" t="s">
        <v>654</v>
      </c>
    </row>
    <row r="367" spans="1:21" ht="35.1" customHeight="1">
      <c r="A367" s="108"/>
      <c r="B367" s="116"/>
      <c r="C367" s="116"/>
      <c r="D367" s="117"/>
      <c r="E367" s="65" t="s">
        <v>374</v>
      </c>
      <c r="F367" s="74" t="s">
        <v>602</v>
      </c>
      <c r="G367" s="74" t="s">
        <v>634</v>
      </c>
      <c r="H367" s="59" t="s">
        <v>56</v>
      </c>
      <c r="I367" s="59" t="s">
        <v>56</v>
      </c>
      <c r="J367" s="59" t="s">
        <v>56</v>
      </c>
      <c r="K367" s="59" t="s">
        <v>56</v>
      </c>
      <c r="L367" s="59" t="s">
        <v>56</v>
      </c>
      <c r="M367" s="59" t="s">
        <v>91</v>
      </c>
      <c r="N367" s="59" t="e">
        <f t="shared" ca="1" si="33"/>
        <v>#NAME?</v>
      </c>
      <c r="O367" s="10" t="s">
        <v>655</v>
      </c>
      <c r="P367" s="59" t="s">
        <v>130</v>
      </c>
      <c r="Q367" s="59" t="e">
        <f t="shared" ca="1" si="34"/>
        <v>#NAME?</v>
      </c>
      <c r="R367" s="59" t="e">
        <f t="shared" ca="1" si="35"/>
        <v>#NAME?</v>
      </c>
      <c r="S367" s="93" t="s">
        <v>664</v>
      </c>
      <c r="T367" s="10" t="s">
        <v>666</v>
      </c>
      <c r="U367" s="10" t="s">
        <v>654</v>
      </c>
    </row>
    <row r="368" spans="1:21" ht="35.1" customHeight="1">
      <c r="A368" s="108"/>
      <c r="B368" s="116" t="s">
        <v>375</v>
      </c>
      <c r="C368" s="116" t="s">
        <v>433</v>
      </c>
      <c r="D368" s="117" t="s">
        <v>376</v>
      </c>
      <c r="E368" s="64" t="s">
        <v>377</v>
      </c>
      <c r="F368" s="74" t="s">
        <v>609</v>
      </c>
      <c r="G368" s="74" t="s">
        <v>628</v>
      </c>
      <c r="H368" s="59" t="s">
        <v>92</v>
      </c>
      <c r="I368" s="59" t="s">
        <v>92</v>
      </c>
      <c r="J368" s="59" t="s">
        <v>92</v>
      </c>
      <c r="K368" s="59" t="s">
        <v>92</v>
      </c>
      <c r="L368" s="59" t="s">
        <v>92</v>
      </c>
      <c r="M368" s="59" t="s">
        <v>92</v>
      </c>
      <c r="N368" s="59" t="e">
        <f t="shared" ca="1" si="33"/>
        <v>#NAME?</v>
      </c>
      <c r="O368" s="10" t="s">
        <v>655</v>
      </c>
      <c r="P368" s="59" t="s">
        <v>130</v>
      </c>
      <c r="Q368" s="59" t="e">
        <f t="shared" ca="1" si="34"/>
        <v>#NAME?</v>
      </c>
      <c r="R368" s="59" t="e">
        <f t="shared" ca="1" si="35"/>
        <v>#NAME?</v>
      </c>
      <c r="S368" s="93" t="s">
        <v>664</v>
      </c>
      <c r="T368" s="10" t="s">
        <v>666</v>
      </c>
      <c r="U368" s="10" t="s">
        <v>654</v>
      </c>
    </row>
    <row r="369" spans="1:21" ht="35.1" customHeight="1">
      <c r="A369" s="108"/>
      <c r="B369" s="116"/>
      <c r="C369" s="116"/>
      <c r="D369" s="117"/>
      <c r="E369" s="64" t="s">
        <v>378</v>
      </c>
      <c r="F369" s="74" t="s">
        <v>609</v>
      </c>
      <c r="G369" s="74" t="s">
        <v>628</v>
      </c>
      <c r="H369" s="59" t="s">
        <v>92</v>
      </c>
      <c r="I369" s="59" t="s">
        <v>92</v>
      </c>
      <c r="J369" s="59" t="s">
        <v>92</v>
      </c>
      <c r="K369" s="59" t="s">
        <v>92</v>
      </c>
      <c r="L369" s="59" t="s">
        <v>92</v>
      </c>
      <c r="M369" s="59" t="s">
        <v>92</v>
      </c>
      <c r="N369" s="59" t="e">
        <f t="shared" ca="1" si="33"/>
        <v>#NAME?</v>
      </c>
      <c r="O369" s="10" t="s">
        <v>655</v>
      </c>
      <c r="P369" s="59" t="s">
        <v>130</v>
      </c>
      <c r="Q369" s="59" t="e">
        <f t="shared" ca="1" si="34"/>
        <v>#NAME?</v>
      </c>
      <c r="R369" s="59" t="e">
        <f t="shared" ca="1" si="35"/>
        <v>#NAME?</v>
      </c>
      <c r="S369" s="93" t="s">
        <v>664</v>
      </c>
      <c r="T369" s="10" t="s">
        <v>666</v>
      </c>
      <c r="U369" s="10" t="s">
        <v>654</v>
      </c>
    </row>
    <row r="370" spans="1:21" ht="35.1" customHeight="1">
      <c r="A370" s="108"/>
      <c r="B370" s="116"/>
      <c r="C370" s="116"/>
      <c r="D370" s="117"/>
      <c r="E370" s="63" t="s">
        <v>379</v>
      </c>
      <c r="F370" s="74" t="s">
        <v>609</v>
      </c>
      <c r="G370" s="74" t="s">
        <v>628</v>
      </c>
      <c r="H370" s="59" t="s">
        <v>92</v>
      </c>
      <c r="I370" s="59" t="s">
        <v>92</v>
      </c>
      <c r="J370" s="59" t="s">
        <v>92</v>
      </c>
      <c r="K370" s="59" t="s">
        <v>92</v>
      </c>
      <c r="L370" s="59" t="s">
        <v>92</v>
      </c>
      <c r="M370" s="59" t="s">
        <v>92</v>
      </c>
      <c r="N370" s="59" t="e">
        <f t="shared" ca="1" si="33"/>
        <v>#NAME?</v>
      </c>
      <c r="O370" s="10" t="s">
        <v>655</v>
      </c>
      <c r="P370" s="59" t="s">
        <v>130</v>
      </c>
      <c r="Q370" s="59" t="e">
        <f t="shared" ca="1" si="34"/>
        <v>#NAME?</v>
      </c>
      <c r="R370" s="59" t="e">
        <f t="shared" ca="1" si="35"/>
        <v>#NAME?</v>
      </c>
      <c r="S370" s="93" t="s">
        <v>664</v>
      </c>
      <c r="T370" s="10" t="s">
        <v>666</v>
      </c>
      <c r="U370" s="10" t="s">
        <v>654</v>
      </c>
    </row>
    <row r="371" spans="1:21" ht="35.1" customHeight="1">
      <c r="A371" s="108"/>
      <c r="B371" s="116" t="s">
        <v>380</v>
      </c>
      <c r="C371" s="116" t="s">
        <v>660</v>
      </c>
      <c r="D371" s="117" t="s">
        <v>381</v>
      </c>
      <c r="E371" s="64" t="s">
        <v>382</v>
      </c>
      <c r="F371" s="74" t="s">
        <v>609</v>
      </c>
      <c r="G371" s="74" t="s">
        <v>628</v>
      </c>
      <c r="H371" s="59" t="s">
        <v>92</v>
      </c>
      <c r="I371" s="59" t="s">
        <v>92</v>
      </c>
      <c r="J371" s="59" t="s">
        <v>92</v>
      </c>
      <c r="K371" s="59" t="s">
        <v>92</v>
      </c>
      <c r="L371" s="59" t="s">
        <v>92</v>
      </c>
      <c r="M371" s="59" t="s">
        <v>92</v>
      </c>
      <c r="N371" s="59" t="e">
        <f t="shared" ca="1" si="33"/>
        <v>#NAME?</v>
      </c>
      <c r="O371" s="10" t="s">
        <v>655</v>
      </c>
      <c r="P371" s="59" t="s">
        <v>130</v>
      </c>
      <c r="Q371" s="59" t="e">
        <f t="shared" ca="1" si="34"/>
        <v>#NAME?</v>
      </c>
      <c r="R371" s="59" t="e">
        <f t="shared" ca="1" si="35"/>
        <v>#NAME?</v>
      </c>
      <c r="S371" s="93" t="s">
        <v>664</v>
      </c>
      <c r="T371" s="10" t="s">
        <v>666</v>
      </c>
      <c r="U371" s="10" t="s">
        <v>654</v>
      </c>
    </row>
    <row r="372" spans="1:21" ht="35.1" customHeight="1">
      <c r="A372" s="108"/>
      <c r="B372" s="116"/>
      <c r="C372" s="116"/>
      <c r="D372" s="117"/>
      <c r="E372" s="63" t="s">
        <v>383</v>
      </c>
      <c r="F372" s="74" t="s">
        <v>609</v>
      </c>
      <c r="G372" s="74" t="s">
        <v>628</v>
      </c>
      <c r="H372" s="59" t="s">
        <v>92</v>
      </c>
      <c r="I372" s="59" t="s">
        <v>92</v>
      </c>
      <c r="J372" s="59" t="s">
        <v>92</v>
      </c>
      <c r="K372" s="59" t="s">
        <v>92</v>
      </c>
      <c r="L372" s="59" t="s">
        <v>92</v>
      </c>
      <c r="M372" s="59" t="s">
        <v>92</v>
      </c>
      <c r="N372" s="59" t="e">
        <f t="shared" ca="1" si="33"/>
        <v>#NAME?</v>
      </c>
      <c r="O372" s="10" t="s">
        <v>655</v>
      </c>
      <c r="P372" s="59" t="s">
        <v>130</v>
      </c>
      <c r="Q372" s="59" t="e">
        <f t="shared" ca="1" si="34"/>
        <v>#NAME?</v>
      </c>
      <c r="R372" s="59" t="e">
        <f t="shared" ca="1" si="35"/>
        <v>#NAME?</v>
      </c>
      <c r="S372" s="93" t="s">
        <v>664</v>
      </c>
      <c r="T372" s="10" t="s">
        <v>666</v>
      </c>
      <c r="U372" s="10" t="s">
        <v>654</v>
      </c>
    </row>
    <row r="373" spans="1:21" ht="35.1" customHeight="1">
      <c r="A373" s="108"/>
      <c r="B373" s="116"/>
      <c r="C373" s="116"/>
      <c r="D373" s="117"/>
      <c r="E373" s="64" t="s">
        <v>384</v>
      </c>
      <c r="F373" s="74" t="s">
        <v>609</v>
      </c>
      <c r="G373" s="74" t="s">
        <v>628</v>
      </c>
      <c r="H373" s="59" t="s">
        <v>92</v>
      </c>
      <c r="I373" s="59" t="s">
        <v>92</v>
      </c>
      <c r="J373" s="59" t="s">
        <v>92</v>
      </c>
      <c r="K373" s="59" t="s">
        <v>92</v>
      </c>
      <c r="L373" s="59" t="s">
        <v>92</v>
      </c>
      <c r="M373" s="59" t="s">
        <v>92</v>
      </c>
      <c r="N373" s="59" t="e">
        <f t="shared" ref="N373:N385" ca="1" si="36">IF((MAX(_xlfn.IFS(H373="Alto",3,H373="Medio",2,H373="Basso",1),_xlfn.IFS(I373="Alto",3,I373="Medio",2,I373="Basso",1),_xlfn.IFS(J373="Alto",3,J373="Medio",2,J373="Basso",1))*MAX(_xlfn.IFS(K373="Alto",3,K373="Medio",2,K373="Basso",1),_xlfn.IFS(L373="Alto",3,L373="Medio",2,L373="Basso",1),_xlfn.IFS(M373="Alto",3,M373="Medio",2,M373="Basso",1))&lt;3),"Basso",IF(OR(MAX(_xlfn.IFS(H373="Alto",3,H373="Medio",2,H373="Basso",1),_xlfn.IFS(I373="Alto",3,I373="Medio",2,I373="Basso",1),_xlfn.IFS(J373="Alto",3,J373="Medio",2,J373="Basso",1))*MAX(_xlfn.IFS(K373="Alto",3,K373="Medio",2,K373="Basso",1),_xlfn.IFS(L373="Alto",3,L373="Medio",2,L373="Basso",1),_xlfn.IFS(M373="Alto",3,M373="Medio",2,M373="Basso",1))=3,MAX(_xlfn.IFS(H373="Alto",3,H373="Medio",2,H373="Basso",1),_xlfn.IFS(I373="Alto",3,I373="Medio",2,I373="Basso",1),_xlfn.IFS(J373="Alto",3,J373="Medio",2,J373="Basso",1))*MAX(_xlfn.IFS(K373="Alto",3,K373="Medio",2,K373="Basso",1),_xlfn.IFS(L373="Alto",3,L373="Medio",2,L373="Basso",1),_xlfn.IFS(M373="Alto",3,M373="Medio",2,M373="Basso",1))=4),"Medio","Alto"))</f>
        <v>#NAME?</v>
      </c>
      <c r="O373" s="10" t="s">
        <v>655</v>
      </c>
      <c r="P373" s="59" t="s">
        <v>130</v>
      </c>
      <c r="Q373" s="59" t="e">
        <f t="shared" ca="1" si="34"/>
        <v>#NAME?</v>
      </c>
      <c r="R373" s="59" t="e">
        <f t="shared" ca="1" si="35"/>
        <v>#NAME?</v>
      </c>
      <c r="S373" s="93" t="s">
        <v>664</v>
      </c>
      <c r="T373" s="10" t="s">
        <v>666</v>
      </c>
      <c r="U373" s="10" t="s">
        <v>654</v>
      </c>
    </row>
    <row r="374" spans="1:21" ht="35.1" customHeight="1">
      <c r="A374" s="108"/>
      <c r="B374" s="116"/>
      <c r="C374" s="116"/>
      <c r="D374" s="117"/>
      <c r="E374" s="64" t="s">
        <v>385</v>
      </c>
      <c r="F374" s="74" t="s">
        <v>602</v>
      </c>
      <c r="G374" s="74" t="s">
        <v>634</v>
      </c>
      <c r="H374" s="59" t="s">
        <v>56</v>
      </c>
      <c r="I374" s="59" t="s">
        <v>56</v>
      </c>
      <c r="J374" s="59" t="s">
        <v>56</v>
      </c>
      <c r="K374" s="59" t="s">
        <v>56</v>
      </c>
      <c r="L374" s="59" t="s">
        <v>56</v>
      </c>
      <c r="M374" s="59" t="s">
        <v>91</v>
      </c>
      <c r="N374" s="59" t="e">
        <f t="shared" ca="1" si="36"/>
        <v>#NAME?</v>
      </c>
      <c r="O374" s="10" t="s">
        <v>655</v>
      </c>
      <c r="P374" s="59" t="s">
        <v>130</v>
      </c>
      <c r="Q374" s="59" t="e">
        <f t="shared" ref="Q374:Q385" ca="1" si="37">IF(N374="Alto",3,IF(N374="Medio",2,1))*IF(P374="Adeguato",1,IF(P374="Migliorabile",2,3))</f>
        <v>#NAME?</v>
      </c>
      <c r="R374" s="59" t="e">
        <f t="shared" ref="R374:R385" ca="1" si="38">IF(Q374&gt;6,"Alto",IF(Q374&lt;3,"Basso","Medio"))</f>
        <v>#NAME?</v>
      </c>
      <c r="S374" s="93" t="s">
        <v>664</v>
      </c>
      <c r="T374" s="10" t="s">
        <v>666</v>
      </c>
      <c r="U374" s="10" t="s">
        <v>654</v>
      </c>
    </row>
    <row r="375" spans="1:21" ht="35.1" customHeight="1">
      <c r="A375" s="108"/>
      <c r="B375" s="116"/>
      <c r="C375" s="116"/>
      <c r="D375" s="117"/>
      <c r="E375" s="64" t="s">
        <v>651</v>
      </c>
      <c r="F375" s="74" t="s">
        <v>609</v>
      </c>
      <c r="G375" s="74" t="s">
        <v>628</v>
      </c>
      <c r="H375" s="59" t="s">
        <v>56</v>
      </c>
      <c r="I375" s="59" t="s">
        <v>56</v>
      </c>
      <c r="J375" s="59" t="s">
        <v>56</v>
      </c>
      <c r="K375" s="59" t="s">
        <v>56</v>
      </c>
      <c r="L375" s="59" t="s">
        <v>56</v>
      </c>
      <c r="M375" s="59" t="s">
        <v>56</v>
      </c>
      <c r="N375" s="59" t="e">
        <f t="shared" ca="1" si="36"/>
        <v>#NAME?</v>
      </c>
      <c r="O375" s="10" t="s">
        <v>655</v>
      </c>
      <c r="P375" s="59" t="s">
        <v>130</v>
      </c>
      <c r="Q375" s="59" t="e">
        <f t="shared" ca="1" si="37"/>
        <v>#NAME?</v>
      </c>
      <c r="R375" s="59" t="e">
        <f t="shared" ca="1" si="38"/>
        <v>#NAME?</v>
      </c>
      <c r="S375" s="93" t="s">
        <v>664</v>
      </c>
      <c r="T375" s="10" t="s">
        <v>666</v>
      </c>
      <c r="U375" s="10" t="s">
        <v>654</v>
      </c>
    </row>
    <row r="376" spans="1:21" ht="35.1" customHeight="1">
      <c r="A376" s="108"/>
      <c r="B376" s="116"/>
      <c r="C376" s="116"/>
      <c r="D376" s="117"/>
      <c r="E376" s="64" t="s">
        <v>386</v>
      </c>
      <c r="F376" s="74" t="s">
        <v>595</v>
      </c>
      <c r="G376" s="74" t="s">
        <v>628</v>
      </c>
      <c r="H376" s="59" t="s">
        <v>56</v>
      </c>
      <c r="I376" s="59" t="s">
        <v>56</v>
      </c>
      <c r="J376" s="59" t="s">
        <v>56</v>
      </c>
      <c r="K376" s="59" t="s">
        <v>56</v>
      </c>
      <c r="L376" s="59" t="s">
        <v>56</v>
      </c>
      <c r="M376" s="59" t="s">
        <v>56</v>
      </c>
      <c r="N376" s="59" t="e">
        <f t="shared" ca="1" si="36"/>
        <v>#NAME?</v>
      </c>
      <c r="O376" s="10" t="s">
        <v>655</v>
      </c>
      <c r="P376" s="59" t="s">
        <v>130</v>
      </c>
      <c r="Q376" s="59" t="e">
        <f t="shared" ca="1" si="37"/>
        <v>#NAME?</v>
      </c>
      <c r="R376" s="59" t="e">
        <f t="shared" ca="1" si="38"/>
        <v>#NAME?</v>
      </c>
      <c r="S376" s="93" t="s">
        <v>664</v>
      </c>
      <c r="T376" s="10" t="s">
        <v>666</v>
      </c>
      <c r="U376" s="10" t="s">
        <v>654</v>
      </c>
    </row>
    <row r="377" spans="1:21" ht="35.1" customHeight="1">
      <c r="A377" s="108"/>
      <c r="B377" s="116"/>
      <c r="C377" s="116"/>
      <c r="D377" s="117"/>
      <c r="E377" s="64" t="s">
        <v>387</v>
      </c>
      <c r="F377" s="74" t="s">
        <v>595</v>
      </c>
      <c r="G377" s="74" t="s">
        <v>628</v>
      </c>
      <c r="H377" s="59" t="s">
        <v>56</v>
      </c>
      <c r="I377" s="59" t="s">
        <v>56</v>
      </c>
      <c r="J377" s="59" t="s">
        <v>56</v>
      </c>
      <c r="K377" s="59" t="s">
        <v>56</v>
      </c>
      <c r="L377" s="59" t="s">
        <v>56</v>
      </c>
      <c r="M377" s="59" t="s">
        <v>56</v>
      </c>
      <c r="N377" s="59" t="e">
        <f t="shared" ca="1" si="36"/>
        <v>#NAME?</v>
      </c>
      <c r="O377" s="10" t="s">
        <v>655</v>
      </c>
      <c r="P377" s="59" t="s">
        <v>130</v>
      </c>
      <c r="Q377" s="59" t="e">
        <f t="shared" ca="1" si="37"/>
        <v>#NAME?</v>
      </c>
      <c r="R377" s="59" t="e">
        <f t="shared" ca="1" si="38"/>
        <v>#NAME?</v>
      </c>
      <c r="S377" s="93" t="s">
        <v>664</v>
      </c>
      <c r="T377" s="10" t="s">
        <v>666</v>
      </c>
      <c r="U377" s="10" t="s">
        <v>654</v>
      </c>
    </row>
    <row r="378" spans="1:21" ht="35.1" customHeight="1">
      <c r="A378" s="108"/>
      <c r="B378" s="116"/>
      <c r="C378" s="116"/>
      <c r="D378" s="117"/>
      <c r="E378" s="64" t="s">
        <v>388</v>
      </c>
      <c r="F378" s="74" t="s">
        <v>595</v>
      </c>
      <c r="G378" s="74" t="s">
        <v>628</v>
      </c>
      <c r="H378" s="59" t="s">
        <v>56</v>
      </c>
      <c r="I378" s="59" t="s">
        <v>56</v>
      </c>
      <c r="J378" s="59" t="s">
        <v>56</v>
      </c>
      <c r="K378" s="59" t="s">
        <v>56</v>
      </c>
      <c r="L378" s="59" t="s">
        <v>56</v>
      </c>
      <c r="M378" s="59" t="s">
        <v>56</v>
      </c>
      <c r="N378" s="59" t="e">
        <f t="shared" ca="1" si="36"/>
        <v>#NAME?</v>
      </c>
      <c r="O378" s="10" t="s">
        <v>655</v>
      </c>
      <c r="P378" s="59" t="s">
        <v>130</v>
      </c>
      <c r="Q378" s="59" t="e">
        <f t="shared" ca="1" si="37"/>
        <v>#NAME?</v>
      </c>
      <c r="R378" s="59" t="e">
        <f t="shared" ca="1" si="38"/>
        <v>#NAME?</v>
      </c>
      <c r="S378" s="93" t="s">
        <v>664</v>
      </c>
      <c r="T378" s="10" t="s">
        <v>666</v>
      </c>
      <c r="U378" s="10" t="s">
        <v>654</v>
      </c>
    </row>
    <row r="379" spans="1:21" ht="35.1" customHeight="1">
      <c r="A379" s="108"/>
      <c r="B379" s="116"/>
      <c r="C379" s="116"/>
      <c r="D379" s="117"/>
      <c r="E379" s="63" t="s">
        <v>389</v>
      </c>
      <c r="F379" s="74" t="s">
        <v>595</v>
      </c>
      <c r="G379" s="74" t="s">
        <v>628</v>
      </c>
      <c r="H379" s="59" t="s">
        <v>56</v>
      </c>
      <c r="I379" s="59" t="s">
        <v>56</v>
      </c>
      <c r="J379" s="59" t="s">
        <v>56</v>
      </c>
      <c r="K379" s="59" t="s">
        <v>56</v>
      </c>
      <c r="L379" s="59" t="s">
        <v>56</v>
      </c>
      <c r="M379" s="59" t="s">
        <v>56</v>
      </c>
      <c r="N379" s="59" t="e">
        <f t="shared" ca="1" si="36"/>
        <v>#NAME?</v>
      </c>
      <c r="O379" s="10" t="s">
        <v>655</v>
      </c>
      <c r="P379" s="59" t="s">
        <v>130</v>
      </c>
      <c r="Q379" s="59" t="e">
        <f t="shared" ca="1" si="37"/>
        <v>#NAME?</v>
      </c>
      <c r="R379" s="59" t="e">
        <f t="shared" ca="1" si="38"/>
        <v>#NAME?</v>
      </c>
      <c r="S379" s="93" t="s">
        <v>664</v>
      </c>
      <c r="T379" s="10" t="s">
        <v>666</v>
      </c>
      <c r="U379" s="10" t="s">
        <v>654</v>
      </c>
    </row>
    <row r="380" spans="1:21" ht="35.1" customHeight="1">
      <c r="A380" s="108"/>
      <c r="B380" s="116"/>
      <c r="C380" s="116"/>
      <c r="D380" s="117"/>
      <c r="E380" s="63" t="s">
        <v>617</v>
      </c>
      <c r="F380" s="74" t="s">
        <v>595</v>
      </c>
      <c r="G380" s="74" t="s">
        <v>628</v>
      </c>
      <c r="H380" s="59" t="s">
        <v>56</v>
      </c>
      <c r="I380" s="59" t="s">
        <v>56</v>
      </c>
      <c r="J380" s="59" t="s">
        <v>56</v>
      </c>
      <c r="K380" s="59" t="s">
        <v>56</v>
      </c>
      <c r="L380" s="59" t="s">
        <v>56</v>
      </c>
      <c r="M380" s="59" t="s">
        <v>56</v>
      </c>
      <c r="N380" s="59" t="e">
        <f t="shared" ca="1" si="36"/>
        <v>#NAME?</v>
      </c>
      <c r="O380" s="10" t="s">
        <v>655</v>
      </c>
      <c r="P380" s="59" t="s">
        <v>130</v>
      </c>
      <c r="Q380" s="59" t="e">
        <f t="shared" ca="1" si="37"/>
        <v>#NAME?</v>
      </c>
      <c r="R380" s="59" t="e">
        <f t="shared" ca="1" si="38"/>
        <v>#NAME?</v>
      </c>
      <c r="S380" s="93" t="s">
        <v>664</v>
      </c>
      <c r="T380" s="10" t="s">
        <v>666</v>
      </c>
      <c r="U380" s="10" t="s">
        <v>654</v>
      </c>
    </row>
    <row r="381" spans="1:21" ht="35.1" customHeight="1">
      <c r="A381" s="108"/>
      <c r="B381" s="116"/>
      <c r="C381" s="116"/>
      <c r="D381" s="117"/>
      <c r="E381" s="64" t="s">
        <v>390</v>
      </c>
      <c r="F381" s="74" t="s">
        <v>606</v>
      </c>
      <c r="G381" s="86" t="s">
        <v>621</v>
      </c>
      <c r="H381" s="59" t="s">
        <v>56</v>
      </c>
      <c r="I381" s="59" t="s">
        <v>92</v>
      </c>
      <c r="J381" s="59" t="s">
        <v>92</v>
      </c>
      <c r="K381" s="59" t="s">
        <v>56</v>
      </c>
      <c r="L381" s="59" t="s">
        <v>56</v>
      </c>
      <c r="M381" s="59" t="s">
        <v>56</v>
      </c>
      <c r="N381" s="59" t="e">
        <f t="shared" ca="1" si="36"/>
        <v>#NAME?</v>
      </c>
      <c r="O381" s="10" t="s">
        <v>655</v>
      </c>
      <c r="P381" s="59" t="s">
        <v>130</v>
      </c>
      <c r="Q381" s="59" t="e">
        <f t="shared" ca="1" si="37"/>
        <v>#NAME?</v>
      </c>
      <c r="R381" s="59" t="e">
        <f t="shared" ca="1" si="38"/>
        <v>#NAME?</v>
      </c>
      <c r="S381" s="93" t="s">
        <v>664</v>
      </c>
      <c r="T381" s="10" t="s">
        <v>666</v>
      </c>
      <c r="U381" s="10" t="s">
        <v>654</v>
      </c>
    </row>
    <row r="382" spans="1:21" ht="35.1" customHeight="1">
      <c r="A382" s="108"/>
      <c r="B382" s="116"/>
      <c r="C382" s="116"/>
      <c r="D382" s="117"/>
      <c r="E382" s="63" t="s">
        <v>391</v>
      </c>
      <c r="F382" s="74" t="s">
        <v>652</v>
      </c>
      <c r="G382" s="74" t="s">
        <v>653</v>
      </c>
      <c r="H382" s="59" t="s">
        <v>91</v>
      </c>
      <c r="I382" s="59" t="s">
        <v>91</v>
      </c>
      <c r="J382" s="59" t="s">
        <v>91</v>
      </c>
      <c r="K382" s="59" t="s">
        <v>91</v>
      </c>
      <c r="L382" s="59" t="s">
        <v>92</v>
      </c>
      <c r="M382" s="59" t="s">
        <v>91</v>
      </c>
      <c r="N382" s="59" t="e">
        <f t="shared" ca="1" si="36"/>
        <v>#NAME?</v>
      </c>
      <c r="O382" s="10" t="s">
        <v>655</v>
      </c>
      <c r="P382" s="59" t="s">
        <v>130</v>
      </c>
      <c r="Q382" s="59" t="e">
        <f t="shared" ca="1" si="37"/>
        <v>#NAME?</v>
      </c>
      <c r="R382" s="59" t="e">
        <f t="shared" ca="1" si="38"/>
        <v>#NAME?</v>
      </c>
      <c r="S382" s="93" t="s">
        <v>664</v>
      </c>
      <c r="T382" s="10" t="s">
        <v>666</v>
      </c>
      <c r="U382" s="10" t="s">
        <v>654</v>
      </c>
    </row>
    <row r="383" spans="1:21" ht="35.1" customHeight="1">
      <c r="A383" s="108"/>
      <c r="B383" s="116"/>
      <c r="C383" s="116"/>
      <c r="D383" s="117"/>
      <c r="E383" s="63" t="s">
        <v>392</v>
      </c>
      <c r="F383" s="74" t="s">
        <v>609</v>
      </c>
      <c r="G383" s="74" t="s">
        <v>628</v>
      </c>
      <c r="H383" s="59" t="s">
        <v>92</v>
      </c>
      <c r="I383" s="59" t="s">
        <v>56</v>
      </c>
      <c r="J383" s="59" t="s">
        <v>56</v>
      </c>
      <c r="K383" s="59" t="s">
        <v>56</v>
      </c>
      <c r="L383" s="59" t="s">
        <v>56</v>
      </c>
      <c r="M383" s="59" t="s">
        <v>56</v>
      </c>
      <c r="N383" s="59" t="e">
        <f t="shared" ca="1" si="36"/>
        <v>#NAME?</v>
      </c>
      <c r="O383" s="10" t="s">
        <v>655</v>
      </c>
      <c r="P383" s="59" t="s">
        <v>130</v>
      </c>
      <c r="Q383" s="59" t="e">
        <f t="shared" ca="1" si="37"/>
        <v>#NAME?</v>
      </c>
      <c r="R383" s="59" t="e">
        <f t="shared" ca="1" si="38"/>
        <v>#NAME?</v>
      </c>
      <c r="S383" s="93" t="s">
        <v>664</v>
      </c>
      <c r="T383" s="10" t="s">
        <v>666</v>
      </c>
      <c r="U383" s="10" t="s">
        <v>654</v>
      </c>
    </row>
    <row r="384" spans="1:21" ht="35.1" customHeight="1">
      <c r="A384" s="108"/>
      <c r="B384" s="116"/>
      <c r="C384" s="116"/>
      <c r="D384" s="117"/>
      <c r="E384" s="69" t="s">
        <v>393</v>
      </c>
      <c r="F384" s="74" t="s">
        <v>595</v>
      </c>
      <c r="G384" s="74" t="s">
        <v>628</v>
      </c>
      <c r="H384" s="59" t="s">
        <v>56</v>
      </c>
      <c r="I384" s="59" t="s">
        <v>91</v>
      </c>
      <c r="J384" s="59" t="s">
        <v>91</v>
      </c>
      <c r="K384" s="59" t="s">
        <v>91</v>
      </c>
      <c r="L384" s="59" t="s">
        <v>92</v>
      </c>
      <c r="M384" s="59" t="s">
        <v>92</v>
      </c>
      <c r="N384" s="59" t="e">
        <f t="shared" ca="1" si="36"/>
        <v>#NAME?</v>
      </c>
      <c r="O384" s="10" t="s">
        <v>655</v>
      </c>
      <c r="P384" s="59" t="s">
        <v>130</v>
      </c>
      <c r="Q384" s="59" t="e">
        <f t="shared" ca="1" si="37"/>
        <v>#NAME?</v>
      </c>
      <c r="R384" s="59" t="e">
        <f t="shared" ca="1" si="38"/>
        <v>#NAME?</v>
      </c>
      <c r="S384" s="93" t="s">
        <v>664</v>
      </c>
      <c r="T384" s="10" t="s">
        <v>666</v>
      </c>
      <c r="U384" s="10" t="s">
        <v>654</v>
      </c>
    </row>
    <row r="385" spans="1:21" ht="35.1" customHeight="1">
      <c r="A385" s="108"/>
      <c r="B385" s="116"/>
      <c r="C385" s="116"/>
      <c r="D385" s="117"/>
      <c r="E385" s="69" t="s">
        <v>394</v>
      </c>
      <c r="F385" s="74" t="s">
        <v>595</v>
      </c>
      <c r="G385" s="74" t="s">
        <v>628</v>
      </c>
      <c r="H385" s="59" t="s">
        <v>56</v>
      </c>
      <c r="I385" s="59" t="s">
        <v>92</v>
      </c>
      <c r="J385" s="59" t="s">
        <v>92</v>
      </c>
      <c r="K385" s="59" t="s">
        <v>91</v>
      </c>
      <c r="L385" s="59" t="s">
        <v>91</v>
      </c>
      <c r="M385" s="59" t="s">
        <v>56</v>
      </c>
      <c r="N385" s="59" t="e">
        <f t="shared" ca="1" si="36"/>
        <v>#NAME?</v>
      </c>
      <c r="O385" s="10" t="s">
        <v>655</v>
      </c>
      <c r="P385" s="59" t="s">
        <v>130</v>
      </c>
      <c r="Q385" s="59" t="e">
        <f t="shared" ca="1" si="37"/>
        <v>#NAME?</v>
      </c>
      <c r="R385" s="59" t="e">
        <f t="shared" ca="1" si="38"/>
        <v>#NAME?</v>
      </c>
      <c r="S385" s="93" t="s">
        <v>664</v>
      </c>
      <c r="T385" s="10" t="s">
        <v>666</v>
      </c>
      <c r="U385" s="10" t="s">
        <v>654</v>
      </c>
    </row>
    <row r="386" spans="1:21" ht="35.1" customHeight="1">
      <c r="A386" s="108"/>
      <c r="B386" s="107" t="s">
        <v>313</v>
      </c>
      <c r="C386" s="107" t="s">
        <v>663</v>
      </c>
      <c r="D386" s="113" t="s">
        <v>412</v>
      </c>
      <c r="E386" s="69" t="s">
        <v>314</v>
      </c>
      <c r="F386" s="74" t="s">
        <v>597</v>
      </c>
      <c r="G386" s="74" t="s">
        <v>634</v>
      </c>
      <c r="H386" s="59" t="s">
        <v>56</v>
      </c>
      <c r="I386" s="59" t="s">
        <v>56</v>
      </c>
      <c r="J386" s="59" t="s">
        <v>56</v>
      </c>
      <c r="K386" s="59" t="s">
        <v>56</v>
      </c>
      <c r="L386" s="59" t="s">
        <v>56</v>
      </c>
      <c r="M386" s="59" t="s">
        <v>56</v>
      </c>
      <c r="N386" s="59" t="e">
        <f t="shared" ref="N386:N389" ca="1" si="39">IF((MAX(_xlfn.IFS(H386="Alto",3,H386="Medio",2,H386="Basso",1),_xlfn.IFS(I386="Alto",3,I386="Medio",2,I386="Basso",1),_xlfn.IFS(J386="Alto",3,J386="Medio",2,J386="Basso",1))*MAX(_xlfn.IFS(K386="Alto",3,K386="Medio",2,K386="Basso",1),_xlfn.IFS(L386="Alto",3,L386="Medio",2,L386="Basso",1),_xlfn.IFS(M386="Alto",3,M386="Medio",2,M386="Basso",1))&lt;3),"Basso",IF(OR(MAX(_xlfn.IFS(H386="Alto",3,H386="Medio",2,H386="Basso",1),_xlfn.IFS(I386="Alto",3,I386="Medio",2,I386="Basso",1),_xlfn.IFS(J386="Alto",3,J386="Medio",2,J386="Basso",1))*MAX(_xlfn.IFS(K386="Alto",3,K386="Medio",2,K386="Basso",1),_xlfn.IFS(L386="Alto",3,L386="Medio",2,L386="Basso",1),_xlfn.IFS(M386="Alto",3,M386="Medio",2,M386="Basso",1))=3,MAX(_xlfn.IFS(H386="Alto",3,H386="Medio",2,H386="Basso",1),_xlfn.IFS(I386="Alto",3,I386="Medio",2,I386="Basso",1),_xlfn.IFS(J386="Alto",3,J386="Medio",2,J386="Basso",1))*MAX(_xlfn.IFS(K386="Alto",3,K386="Medio",2,K386="Basso",1),_xlfn.IFS(L386="Alto",3,L386="Medio",2,L386="Basso",1),_xlfn.IFS(M386="Alto",3,M386="Medio",2,M386="Basso",1))=4),"Medio","Alto"))</f>
        <v>#NAME?</v>
      </c>
      <c r="O386" s="10" t="s">
        <v>655</v>
      </c>
      <c r="P386" s="59" t="s">
        <v>130</v>
      </c>
      <c r="Q386" s="59" t="e">
        <f t="shared" ref="Q386:Q389" ca="1" si="40">IF(N386="Alto",3,IF(N386="Medio",2,1))*IF(P386="Adeguato",1,IF(P386="Migliorabile",2,3))</f>
        <v>#NAME?</v>
      </c>
      <c r="R386" s="59" t="e">
        <f t="shared" ref="R386:R389" ca="1" si="41">IF(Q386&gt;6,"Alto",IF(Q386&lt;3,"Basso","Medio"))</f>
        <v>#NAME?</v>
      </c>
      <c r="S386" s="93" t="s">
        <v>664</v>
      </c>
      <c r="T386" s="10" t="s">
        <v>666</v>
      </c>
      <c r="U386" s="10" t="s">
        <v>654</v>
      </c>
    </row>
    <row r="387" spans="1:21" ht="74.099999999999994" customHeight="1">
      <c r="A387" s="108"/>
      <c r="B387" s="108"/>
      <c r="C387" s="108"/>
      <c r="D387" s="114"/>
      <c r="E387" s="69" t="s">
        <v>423</v>
      </c>
      <c r="F387" s="74" t="s">
        <v>602</v>
      </c>
      <c r="G387" s="74" t="s">
        <v>624</v>
      </c>
      <c r="H387" s="59" t="s">
        <v>92</v>
      </c>
      <c r="I387" s="59" t="s">
        <v>92</v>
      </c>
      <c r="J387" s="59" t="s">
        <v>92</v>
      </c>
      <c r="K387" s="59" t="s">
        <v>92</v>
      </c>
      <c r="L387" s="59" t="s">
        <v>92</v>
      </c>
      <c r="M387" s="59" t="s">
        <v>92</v>
      </c>
      <c r="N387" s="59" t="e">
        <f t="shared" ca="1" si="39"/>
        <v>#NAME?</v>
      </c>
      <c r="O387" s="10" t="s">
        <v>655</v>
      </c>
      <c r="P387" s="59" t="s">
        <v>130</v>
      </c>
      <c r="Q387" s="59" t="e">
        <f t="shared" ca="1" si="40"/>
        <v>#NAME?</v>
      </c>
      <c r="R387" s="59" t="e">
        <f t="shared" ca="1" si="41"/>
        <v>#NAME?</v>
      </c>
      <c r="S387" s="93" t="s">
        <v>664</v>
      </c>
      <c r="T387" s="10" t="s">
        <v>666</v>
      </c>
      <c r="U387" s="10" t="s">
        <v>654</v>
      </c>
    </row>
    <row r="388" spans="1:21" ht="35.1" customHeight="1">
      <c r="A388" s="108"/>
      <c r="B388" s="108"/>
      <c r="C388" s="108"/>
      <c r="D388" s="114"/>
      <c r="E388" s="69" t="s">
        <v>315</v>
      </c>
      <c r="F388" s="74" t="s">
        <v>594</v>
      </c>
      <c r="G388" s="74" t="s">
        <v>634</v>
      </c>
      <c r="H388" s="59" t="s">
        <v>56</v>
      </c>
      <c r="I388" s="59" t="s">
        <v>56</v>
      </c>
      <c r="J388" s="59" t="s">
        <v>56</v>
      </c>
      <c r="K388" s="59" t="s">
        <v>56</v>
      </c>
      <c r="L388" s="59" t="s">
        <v>56</v>
      </c>
      <c r="M388" s="59" t="s">
        <v>56</v>
      </c>
      <c r="N388" s="59" t="e">
        <f t="shared" ca="1" si="39"/>
        <v>#NAME?</v>
      </c>
      <c r="O388" s="10" t="s">
        <v>655</v>
      </c>
      <c r="P388" s="59" t="s">
        <v>130</v>
      </c>
      <c r="Q388" s="59" t="e">
        <f t="shared" ca="1" si="40"/>
        <v>#NAME?</v>
      </c>
      <c r="R388" s="59" t="e">
        <f t="shared" ca="1" si="41"/>
        <v>#NAME?</v>
      </c>
      <c r="S388" s="93" t="s">
        <v>664</v>
      </c>
      <c r="T388" s="10" t="s">
        <v>666</v>
      </c>
      <c r="U388" s="10" t="s">
        <v>654</v>
      </c>
    </row>
    <row r="389" spans="1:21" ht="35.1" customHeight="1">
      <c r="A389" s="109"/>
      <c r="B389" s="109"/>
      <c r="C389" s="109"/>
      <c r="D389" s="115"/>
      <c r="E389" s="69" t="s">
        <v>316</v>
      </c>
      <c r="F389" s="74" t="s">
        <v>602</v>
      </c>
      <c r="G389" s="74" t="s">
        <v>634</v>
      </c>
      <c r="H389" s="59" t="s">
        <v>56</v>
      </c>
      <c r="I389" s="59" t="s">
        <v>56</v>
      </c>
      <c r="J389" s="59" t="s">
        <v>56</v>
      </c>
      <c r="K389" s="59" t="s">
        <v>56</v>
      </c>
      <c r="L389" s="59" t="s">
        <v>56</v>
      </c>
      <c r="M389" s="59" t="s">
        <v>56</v>
      </c>
      <c r="N389" s="59" t="e">
        <f t="shared" ca="1" si="39"/>
        <v>#NAME?</v>
      </c>
      <c r="O389" s="10" t="s">
        <v>655</v>
      </c>
      <c r="P389" s="59" t="s">
        <v>130</v>
      </c>
      <c r="Q389" s="59" t="e">
        <f t="shared" ca="1" si="40"/>
        <v>#NAME?</v>
      </c>
      <c r="R389" s="59" t="e">
        <f t="shared" ca="1" si="41"/>
        <v>#NAME?</v>
      </c>
      <c r="S389" s="93" t="s">
        <v>664</v>
      </c>
      <c r="T389" s="10" t="s">
        <v>666</v>
      </c>
      <c r="U389" s="10" t="s">
        <v>654</v>
      </c>
    </row>
  </sheetData>
  <mergeCells count="124">
    <mergeCell ref="T1:U2"/>
    <mergeCell ref="D138:D146"/>
    <mergeCell ref="D147:D159"/>
    <mergeCell ref="D160:D165"/>
    <mergeCell ref="S1:S2"/>
    <mergeCell ref="H2:J2"/>
    <mergeCell ref="K2:M2"/>
    <mergeCell ref="A2:G2"/>
    <mergeCell ref="Q3:R3"/>
    <mergeCell ref="H1:N1"/>
    <mergeCell ref="O1:O2"/>
    <mergeCell ref="C160:C165"/>
    <mergeCell ref="B160:B165"/>
    <mergeCell ref="B133:B137"/>
    <mergeCell ref="C133:C137"/>
    <mergeCell ref="D133:D137"/>
    <mergeCell ref="A4:A79"/>
    <mergeCell ref="A80:A137"/>
    <mergeCell ref="B71:B74"/>
    <mergeCell ref="C71:C74"/>
    <mergeCell ref="D71:D74"/>
    <mergeCell ref="B80:B114"/>
    <mergeCell ref="C80:C114"/>
    <mergeCell ref="B4:B13"/>
    <mergeCell ref="B172:B191"/>
    <mergeCell ref="B192:B197"/>
    <mergeCell ref="B242:B256"/>
    <mergeCell ref="C242:C256"/>
    <mergeCell ref="D242:D256"/>
    <mergeCell ref="P1:R2"/>
    <mergeCell ref="C138:C146"/>
    <mergeCell ref="B138:B146"/>
    <mergeCell ref="C147:C159"/>
    <mergeCell ref="B167:B171"/>
    <mergeCell ref="D198:D229"/>
    <mergeCell ref="D172:D191"/>
    <mergeCell ref="D233:D236"/>
    <mergeCell ref="D230:D232"/>
    <mergeCell ref="D192:D197"/>
    <mergeCell ref="B198:B229"/>
    <mergeCell ref="B230:B232"/>
    <mergeCell ref="B233:B236"/>
    <mergeCell ref="C233:C236"/>
    <mergeCell ref="B147:B159"/>
    <mergeCell ref="C172:C191"/>
    <mergeCell ref="C192:C197"/>
    <mergeCell ref="C198:C229"/>
    <mergeCell ref="C167:C171"/>
    <mergeCell ref="B266:B270"/>
    <mergeCell ref="C266:C270"/>
    <mergeCell ref="D266:D270"/>
    <mergeCell ref="B263:B265"/>
    <mergeCell ref="C271:C277"/>
    <mergeCell ref="D271:D277"/>
    <mergeCell ref="B257:B261"/>
    <mergeCell ref="C257:C261"/>
    <mergeCell ref="D257:D261"/>
    <mergeCell ref="C263:C265"/>
    <mergeCell ref="D263:D265"/>
    <mergeCell ref="B284:B287"/>
    <mergeCell ref="C292:C295"/>
    <mergeCell ref="D292:D295"/>
    <mergeCell ref="B278:B283"/>
    <mergeCell ref="C278:C283"/>
    <mergeCell ref="D278:D283"/>
    <mergeCell ref="B271:B277"/>
    <mergeCell ref="C284:C287"/>
    <mergeCell ref="D284:D287"/>
    <mergeCell ref="B292:B295"/>
    <mergeCell ref="C346:C356"/>
    <mergeCell ref="D346:D356"/>
    <mergeCell ref="B357:B367"/>
    <mergeCell ref="C357:C367"/>
    <mergeCell ref="D357:D367"/>
    <mergeCell ref="B368:B370"/>
    <mergeCell ref="B288:B291"/>
    <mergeCell ref="C288:C291"/>
    <mergeCell ref="D288:D291"/>
    <mergeCell ref="D167:D171"/>
    <mergeCell ref="A138:A171"/>
    <mergeCell ref="B386:B389"/>
    <mergeCell ref="C386:C389"/>
    <mergeCell ref="D386:D389"/>
    <mergeCell ref="A242:A301"/>
    <mergeCell ref="B237:B241"/>
    <mergeCell ref="A172:A241"/>
    <mergeCell ref="D237:D241"/>
    <mergeCell ref="C237:C241"/>
    <mergeCell ref="C230:C232"/>
    <mergeCell ref="C368:C370"/>
    <mergeCell ref="D368:D370"/>
    <mergeCell ref="B371:B385"/>
    <mergeCell ref="C371:C385"/>
    <mergeCell ref="D371:D385"/>
    <mergeCell ref="B298:B301"/>
    <mergeCell ref="D298:D301"/>
    <mergeCell ref="A302:A389"/>
    <mergeCell ref="B302:B356"/>
    <mergeCell ref="C302:C304"/>
    <mergeCell ref="D302:D304"/>
    <mergeCell ref="C305:C345"/>
    <mergeCell ref="D305:D345"/>
    <mergeCell ref="C4:C13"/>
    <mergeCell ref="D4:D9"/>
    <mergeCell ref="D10:D11"/>
    <mergeCell ref="B115:B123"/>
    <mergeCell ref="C115:C123"/>
    <mergeCell ref="D115:D123"/>
    <mergeCell ref="B124:B132"/>
    <mergeCell ref="C124:C132"/>
    <mergeCell ref="D124:D132"/>
    <mergeCell ref="B75:B79"/>
    <mergeCell ref="C75:C79"/>
    <mergeCell ref="D75:D79"/>
    <mergeCell ref="D80:D114"/>
    <mergeCell ref="D33:D67"/>
    <mergeCell ref="D68:D70"/>
    <mergeCell ref="B33:B70"/>
    <mergeCell ref="C33:C70"/>
    <mergeCell ref="B14:B32"/>
    <mergeCell ref="C14:C32"/>
    <mergeCell ref="D14:D21"/>
    <mergeCell ref="D23:D28"/>
    <mergeCell ref="D29:D32"/>
  </mergeCells>
  <conditionalFormatting sqref="R4:R389">
    <cfRule type="containsText" dxfId="8" priority="823" operator="containsText" text="Alto">
      <formula>NOT(ISERROR(SEARCH("Alto",R4)))</formula>
    </cfRule>
    <cfRule type="containsText" dxfId="7" priority="824" operator="containsText" text="Medio">
      <formula>NOT(ISERROR(SEARCH("Medio",R4)))</formula>
    </cfRule>
    <cfRule type="containsText" dxfId="6" priority="825" operator="containsText" text="Basso">
      <formula>NOT(ISERROR(SEARCH("Basso",R4)))</formula>
    </cfRule>
  </conditionalFormatting>
  <conditionalFormatting sqref="H4:M389 H75:N75">
    <cfRule type="containsText" dxfId="5" priority="826" operator="containsText" text="Basso">
      <formula>NOT(ISERROR(SEARCH("Basso",H4)))</formula>
    </cfRule>
    <cfRule type="containsText" dxfId="4" priority="827" operator="containsText" text="Medio">
      <formula>NOT(ISERROR(SEARCH("Medio",H4)))</formula>
    </cfRule>
    <cfRule type="containsText" dxfId="3" priority="828" operator="containsText" text="Alto">
      <formula>NOT(ISERROR(SEARCH("Alto",H4)))</formula>
    </cfRule>
  </conditionalFormatting>
  <conditionalFormatting sqref="N4:N389">
    <cfRule type="containsText" dxfId="2" priority="820" operator="containsText" text="Medio">
      <formula>NOT(ISERROR(SEARCH("Medio",N4)))</formula>
    </cfRule>
    <cfRule type="containsText" dxfId="1" priority="821" operator="containsText" text="Basso">
      <formula>NOT(ISERROR(SEARCH("Basso",N4)))</formula>
    </cfRule>
    <cfRule type="containsText" dxfId="0" priority="822" operator="containsText" text="Alto">
      <formula>NOT(ISERROR(SEARCH("Alto",N4)))</formula>
    </cfRule>
  </conditionalFormatting>
  <dataValidations count="2">
    <dataValidation type="list" allowBlank="1" showInputMessage="1" showErrorMessage="1" sqref="H4:M74 H76:M389 H75:N75">
      <formula1>"Alto, Medio, Basso"</formula1>
    </dataValidation>
    <dataValidation type="list" allowBlank="1" showInputMessage="1" showErrorMessage="1" sqref="P4:P389">
      <formula1>"Adeguato, Migliorabile, Non Adeguato"</formula1>
    </dataValidation>
  </dataValidations>
  <pageMargins left="0.70866141732283472" right="0.70866141732283472" top="0.74803149606299213" bottom="0.74803149606299213" header="0.31496062992125984" footer="0.31496062992125984"/>
  <pageSetup paperSize="8" scale="17" fitToHeight="100" orientation="landscape" verticalDpi="4294967293" r:id="rId1"/>
</worksheet>
</file>

<file path=xl/worksheets/sheet3.xml><?xml version="1.0" encoding="utf-8"?>
<worksheet xmlns="http://schemas.openxmlformats.org/spreadsheetml/2006/main" xmlns:r="http://schemas.openxmlformats.org/officeDocument/2006/relationships">
  <dimension ref="A1:D11"/>
  <sheetViews>
    <sheetView workbookViewId="0">
      <selection sqref="A1:D5"/>
    </sheetView>
  </sheetViews>
  <sheetFormatPr defaultRowHeight="12.75"/>
  <sheetData>
    <row r="1" spans="1:4">
      <c r="A1" s="30" t="s">
        <v>98</v>
      </c>
    </row>
    <row r="2" spans="1:4">
      <c r="B2" s="35" t="s">
        <v>99</v>
      </c>
      <c r="C2" s="35" t="s">
        <v>100</v>
      </c>
      <c r="D2" s="35" t="s">
        <v>101</v>
      </c>
    </row>
    <row r="3" spans="1:4">
      <c r="A3" s="36" t="s">
        <v>99</v>
      </c>
      <c r="B3" s="31"/>
      <c r="C3" s="32"/>
      <c r="D3" s="33"/>
    </row>
    <row r="4" spans="1:4">
      <c r="A4" s="36" t="s">
        <v>100</v>
      </c>
      <c r="B4" s="32"/>
      <c r="C4" s="33"/>
      <c r="D4" s="34"/>
    </row>
    <row r="5" spans="1:4">
      <c r="A5" s="36" t="s">
        <v>101</v>
      </c>
      <c r="B5" s="33"/>
      <c r="C5" s="34"/>
      <c r="D5" s="34"/>
    </row>
    <row r="7" spans="1:4">
      <c r="A7" s="30" t="s">
        <v>102</v>
      </c>
    </row>
    <row r="8" spans="1:4">
      <c r="B8" s="35" t="s">
        <v>101</v>
      </c>
      <c r="C8" s="35" t="s">
        <v>100</v>
      </c>
      <c r="D8" s="35" t="s">
        <v>99</v>
      </c>
    </row>
    <row r="9" spans="1:4">
      <c r="A9" s="36" t="s">
        <v>99</v>
      </c>
      <c r="B9" s="37">
        <f>3*3</f>
        <v>9</v>
      </c>
      <c r="C9" s="37">
        <f>3*2</f>
        <v>6</v>
      </c>
      <c r="D9" s="38">
        <f>3*1</f>
        <v>3</v>
      </c>
    </row>
    <row r="10" spans="1:4">
      <c r="A10" s="36" t="s">
        <v>100</v>
      </c>
      <c r="B10" s="37">
        <f>2*3</f>
        <v>6</v>
      </c>
      <c r="C10" s="38">
        <f>2*2</f>
        <v>4</v>
      </c>
      <c r="D10" s="39">
        <f>2*1</f>
        <v>2</v>
      </c>
    </row>
    <row r="11" spans="1:4">
      <c r="A11" s="36" t="s">
        <v>101</v>
      </c>
      <c r="B11" s="38">
        <f>1*3</f>
        <v>3</v>
      </c>
      <c r="C11" s="39">
        <f>1*2</f>
        <v>2</v>
      </c>
      <c r="D11" s="39">
        <f>1*1</f>
        <v>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C24"/>
  <sheetViews>
    <sheetView showGridLines="0" zoomScaleSheetLayoutView="80" workbookViewId="0">
      <selection activeCell="G6" sqref="G6"/>
    </sheetView>
  </sheetViews>
  <sheetFormatPr defaultRowHeight="12.75"/>
  <cols>
    <col min="1" max="1" width="22.42578125" customWidth="1"/>
    <col min="2" max="2" width="8.85546875" style="48"/>
    <col min="3" max="3" width="111.5703125" customWidth="1"/>
  </cols>
  <sheetData>
    <row r="1" spans="1:3" ht="25.5" customHeight="1">
      <c r="A1" s="135"/>
      <c r="B1" s="135"/>
      <c r="C1" s="135"/>
    </row>
    <row r="2" spans="1:3" ht="13.5" customHeight="1">
      <c r="A2" s="139" t="s">
        <v>103</v>
      </c>
      <c r="B2" s="140"/>
      <c r="C2" s="140"/>
    </row>
    <row r="3" spans="1:3" ht="13.5" thickBot="1">
      <c r="A3" s="40" t="s">
        <v>104</v>
      </c>
      <c r="B3" s="41" t="s">
        <v>105</v>
      </c>
      <c r="C3" s="41" t="s">
        <v>106</v>
      </c>
    </row>
    <row r="4" spans="1:3" ht="68.45" customHeight="1" thickBot="1">
      <c r="A4" s="136" t="s">
        <v>107</v>
      </c>
      <c r="B4" s="42" t="s">
        <v>56</v>
      </c>
      <c r="C4" s="43" t="s">
        <v>108</v>
      </c>
    </row>
    <row r="5" spans="1:3" ht="68.45" customHeight="1" thickBot="1">
      <c r="A5" s="137"/>
      <c r="B5" s="44" t="s">
        <v>92</v>
      </c>
      <c r="C5" s="43" t="s">
        <v>109</v>
      </c>
    </row>
    <row r="6" spans="1:3" ht="68.45" customHeight="1" thickBot="1">
      <c r="A6" s="138"/>
      <c r="B6" s="45" t="s">
        <v>91</v>
      </c>
      <c r="C6" s="43" t="s">
        <v>110</v>
      </c>
    </row>
    <row r="7" spans="1:3" ht="68.45" customHeight="1" thickBot="1">
      <c r="A7" s="136" t="s">
        <v>111</v>
      </c>
      <c r="B7" s="42" t="s">
        <v>56</v>
      </c>
      <c r="C7" s="43" t="s">
        <v>112</v>
      </c>
    </row>
    <row r="8" spans="1:3" ht="68.45" customHeight="1" thickBot="1">
      <c r="A8" s="137"/>
      <c r="B8" s="44" t="s">
        <v>92</v>
      </c>
      <c r="C8" s="43" t="s">
        <v>113</v>
      </c>
    </row>
    <row r="9" spans="1:3" ht="68.45" customHeight="1" thickBot="1">
      <c r="A9" s="138"/>
      <c r="B9" s="45" t="s">
        <v>91</v>
      </c>
      <c r="C9" s="43" t="s">
        <v>114</v>
      </c>
    </row>
    <row r="10" spans="1:3" ht="68.45" customHeight="1" thickBot="1">
      <c r="A10" s="136" t="s">
        <v>58</v>
      </c>
      <c r="B10" s="42" t="s">
        <v>56</v>
      </c>
      <c r="C10" s="43" t="s">
        <v>115</v>
      </c>
    </row>
    <row r="11" spans="1:3" ht="68.45" customHeight="1" thickBot="1">
      <c r="A11" s="137"/>
      <c r="B11" s="44" t="s">
        <v>92</v>
      </c>
      <c r="C11" s="43" t="s">
        <v>116</v>
      </c>
    </row>
    <row r="12" spans="1:3" ht="68.45" customHeight="1" thickBot="1">
      <c r="A12" s="138"/>
      <c r="B12" s="45" t="s">
        <v>91</v>
      </c>
      <c r="C12" s="43" t="s">
        <v>117</v>
      </c>
    </row>
    <row r="14" spans="1:3" ht="13.5" customHeight="1">
      <c r="A14" s="139" t="s">
        <v>118</v>
      </c>
      <c r="B14" s="140"/>
      <c r="C14" s="140"/>
    </row>
    <row r="15" spans="1:3" ht="13.5" thickBot="1">
      <c r="A15" s="40" t="s">
        <v>104</v>
      </c>
      <c r="B15" s="41" t="s">
        <v>105</v>
      </c>
      <c r="C15" s="41" t="s">
        <v>106</v>
      </c>
    </row>
    <row r="16" spans="1:3" ht="54.6" customHeight="1" thickBot="1">
      <c r="A16" s="136" t="s">
        <v>119</v>
      </c>
      <c r="B16" s="42" t="s">
        <v>56</v>
      </c>
      <c r="C16" s="43" t="s">
        <v>120</v>
      </c>
    </row>
    <row r="17" spans="1:3" ht="54.6" customHeight="1" thickBot="1">
      <c r="A17" s="137"/>
      <c r="B17" s="44" t="s">
        <v>92</v>
      </c>
      <c r="C17" s="43" t="s">
        <v>121</v>
      </c>
    </row>
    <row r="18" spans="1:3" ht="54.6" customHeight="1" thickBot="1">
      <c r="A18" s="138"/>
      <c r="B18" s="45" t="s">
        <v>91</v>
      </c>
      <c r="C18" s="43" t="s">
        <v>122</v>
      </c>
    </row>
    <row r="19" spans="1:3" ht="54.6" customHeight="1" thickBot="1">
      <c r="A19" s="136" t="s">
        <v>123</v>
      </c>
      <c r="B19" s="42" t="s">
        <v>56</v>
      </c>
      <c r="C19" s="43" t="s">
        <v>124</v>
      </c>
    </row>
    <row r="20" spans="1:3" ht="54.6" customHeight="1" thickBot="1">
      <c r="A20" s="137"/>
      <c r="B20" s="44" t="s">
        <v>92</v>
      </c>
      <c r="C20" s="43" t="s">
        <v>125</v>
      </c>
    </row>
    <row r="21" spans="1:3" ht="54.6" customHeight="1" thickBot="1">
      <c r="A21" s="138"/>
      <c r="B21" s="45" t="s">
        <v>91</v>
      </c>
      <c r="C21" s="43" t="s">
        <v>126</v>
      </c>
    </row>
    <row r="22" spans="1:3" ht="54.6" customHeight="1" thickBot="1">
      <c r="A22" s="136" t="s">
        <v>61</v>
      </c>
      <c r="B22" s="42" t="s">
        <v>56</v>
      </c>
      <c r="C22" s="43" t="s">
        <v>127</v>
      </c>
    </row>
    <row r="23" spans="1:3" ht="54.6" customHeight="1" thickBot="1">
      <c r="A23" s="137"/>
      <c r="B23" s="46" t="s">
        <v>92</v>
      </c>
      <c r="C23" s="43" t="s">
        <v>128</v>
      </c>
    </row>
    <row r="24" spans="1:3" ht="54.6" customHeight="1" thickBot="1">
      <c r="A24" s="138"/>
      <c r="B24" s="47" t="s">
        <v>91</v>
      </c>
      <c r="C24" s="43" t="s">
        <v>129</v>
      </c>
    </row>
  </sheetData>
  <mergeCells count="9">
    <mergeCell ref="A1:C1"/>
    <mergeCell ref="A16:A18"/>
    <mergeCell ref="A19:A21"/>
    <mergeCell ref="A22:A24"/>
    <mergeCell ref="A14:C14"/>
    <mergeCell ref="A4:A6"/>
    <mergeCell ref="A7:A9"/>
    <mergeCell ref="A10:A12"/>
    <mergeCell ref="A2:C2"/>
  </mergeCells>
  <pageMargins left="0.70866141732283472" right="0.70866141732283472" top="0.74803149606299213" bottom="0.74803149606299213" header="0.31496062992125984" footer="0.31496062992125984"/>
  <pageSetup paperSize="9" scale="62" orientation="portrait" verticalDpi="4294967293" r:id="rId1"/>
  <colBreaks count="1" manualBreakCount="1">
    <brk id="2" max="25" man="1"/>
  </colBreaks>
</worksheet>
</file>

<file path=xl/worksheets/sheet5.xml><?xml version="1.0" encoding="utf-8"?>
<worksheet xmlns="http://schemas.openxmlformats.org/spreadsheetml/2006/main" xmlns:r="http://schemas.openxmlformats.org/officeDocument/2006/relationships">
  <sheetPr>
    <pageSetUpPr fitToPage="1"/>
  </sheetPr>
  <dimension ref="A2:B5"/>
  <sheetViews>
    <sheetView showGridLines="0" zoomScaleSheetLayoutView="90" workbookViewId="0">
      <selection activeCell="B10" sqref="B10"/>
    </sheetView>
  </sheetViews>
  <sheetFormatPr defaultColWidth="8.85546875" defaultRowHeight="12.75"/>
  <cols>
    <col min="1" max="1" width="16" style="54" customWidth="1"/>
    <col min="2" max="2" width="111.5703125" style="49" customWidth="1"/>
    <col min="3" max="16384" width="8.85546875" style="49"/>
  </cols>
  <sheetData>
    <row r="2" spans="1:2" ht="13.5" customHeight="1">
      <c r="A2" s="141" t="s">
        <v>143</v>
      </c>
      <c r="B2" s="141"/>
    </row>
    <row r="3" spans="1:2" ht="68.45" customHeight="1" thickBot="1">
      <c r="A3" s="50" t="s">
        <v>144</v>
      </c>
      <c r="B3" s="51" t="s">
        <v>145</v>
      </c>
    </row>
    <row r="4" spans="1:2" ht="68.45" customHeight="1" thickBot="1">
      <c r="A4" s="52" t="s">
        <v>130</v>
      </c>
      <c r="B4" s="51" t="s">
        <v>146</v>
      </c>
    </row>
    <row r="5" spans="1:2" ht="68.45" customHeight="1" thickBot="1">
      <c r="A5" s="53" t="s">
        <v>147</v>
      </c>
      <c r="B5" s="51" t="s">
        <v>148</v>
      </c>
    </row>
  </sheetData>
  <mergeCells count="1">
    <mergeCell ref="A2:B2"/>
  </mergeCells>
  <pageMargins left="0.7" right="0.7" top="0.75" bottom="0.75" header="0.3" footer="0.3"/>
  <pageSetup paperSize="9" scale="70" orientation="portrait"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8A39147EDE6B647933A1D2CC65E8863" ma:contentTypeVersion="4" ma:contentTypeDescription="Creare un nuovo documento." ma:contentTypeScope="" ma:versionID="7c8cdd04c1c70453de043af3f8f8a6f8">
  <xsd:schema xmlns:xsd="http://www.w3.org/2001/XMLSchema" xmlns:xs="http://www.w3.org/2001/XMLSchema" xmlns:p="http://schemas.microsoft.com/office/2006/metadata/properties" xmlns:ns2="c372d9eb-5895-4d61-8d4b-081401bc245a" targetNamespace="http://schemas.microsoft.com/office/2006/metadata/properties" ma:root="true" ma:fieldsID="e28a560f12d33e9a7bab0b087101a19a" ns2:_="">
    <xsd:import namespace="c372d9eb-5895-4d61-8d4b-081401bc2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2d9eb-5895-4d61-8d4b-081401bc24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72392A-DF7E-41FA-B25B-58CE3F76A706}">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 ds:uri="c372d9eb-5895-4d61-8d4b-081401bc245a"/>
  </ds:schemaRefs>
</ds:datastoreItem>
</file>

<file path=customXml/itemProps2.xml><?xml version="1.0" encoding="utf-8"?>
<ds:datastoreItem xmlns:ds="http://schemas.openxmlformats.org/officeDocument/2006/customXml" ds:itemID="{7118E2E4-F7C1-441E-B168-330BF8F61E3A}">
  <ds:schemaRefs>
    <ds:schemaRef ds:uri="http://schemas.microsoft.com/sharepoint/v3/contenttype/forms"/>
  </ds:schemaRefs>
</ds:datastoreItem>
</file>

<file path=customXml/itemProps3.xml><?xml version="1.0" encoding="utf-8"?>
<ds:datastoreItem xmlns:ds="http://schemas.openxmlformats.org/officeDocument/2006/customXml" ds:itemID="{A7032378-29DF-4EF5-829D-3AA29F9CF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2d9eb-5895-4d61-8d4b-081401bc2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Matrice x processo</vt:lpstr>
      <vt:lpstr>MATRICE</vt:lpstr>
      <vt:lpstr>Sheet1</vt:lpstr>
      <vt:lpstr>Descrizione indicatori</vt:lpstr>
      <vt:lpstr>Livello di copertura</vt:lpstr>
      <vt:lpstr>MATRICE!Area_stampa</vt:lpstr>
      <vt:lpstr>'Matrice x processo'!Area_stampa</vt:lpstr>
      <vt:lpstr>'Matrice x processo'!Titoli_stampa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Protiviti</dc:creator>
  <cp:lastModifiedBy>assessori</cp:lastModifiedBy>
  <cp:lastPrinted>2023-08-31T13:54:05Z</cp:lastPrinted>
  <dcterms:created xsi:type="dcterms:W3CDTF">1996-11-05T10:16:36Z</dcterms:created>
  <dcterms:modified xsi:type="dcterms:W3CDTF">2024-01-19T08:37:39Z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0x01010048A39147EDE6B647933A1D2CC65E8863</vt:lpwstr>
  </property>
  <property fmtid="{D5CDD505-2E9C-101B-9397-08002B2CF9AE}" pid="3" name="MSIP_Label_da623df2-7a25-4a8f-b59b-3a3459c1375f_Enabled">
    <vt:lpwstr>true</vt:lpwstr>
  </property>
  <property fmtid="{D5CDD505-2E9C-101B-9397-08002B2CF9AE}" pid="4" name="MSIP_Label_da623df2-7a25-4a8f-b59b-3a3459c1375f_SetDate">
    <vt:lpwstr>2020-10-14T08:44:16Z</vt:lpwstr>
  </property>
  <property fmtid="{D5CDD505-2E9C-101B-9397-08002B2CF9AE}" pid="5" name="MSIP_Label_da623df2-7a25-4a8f-b59b-3a3459c1375f_Method">
    <vt:lpwstr>Standard</vt:lpwstr>
  </property>
  <property fmtid="{D5CDD505-2E9C-101B-9397-08002B2CF9AE}" pid="6" name="MSIP_Label_da623df2-7a25-4a8f-b59b-3a3459c1375f_Name">
    <vt:lpwstr>General-PRO</vt:lpwstr>
  </property>
  <property fmtid="{D5CDD505-2E9C-101B-9397-08002B2CF9AE}" pid="7" name="MSIP_Label_da623df2-7a25-4a8f-b59b-3a3459c1375f_SiteId">
    <vt:lpwstr>16532572-d567-4d67-8727-f12f7bb6aed3</vt:lpwstr>
  </property>
  <property fmtid="{D5CDD505-2E9C-101B-9397-08002B2CF9AE}" pid="8" name="MSIP_Label_da623df2-7a25-4a8f-b59b-3a3459c1375f_ActionId">
    <vt:lpwstr>57c36979-3c03-485d-b7e7-5e1c1784fb02</vt:lpwstr>
  </property>
  <property fmtid="{D5CDD505-2E9C-101B-9397-08002B2CF9AE}" pid="9" name="MSIP_Label_da623df2-7a25-4a8f-b59b-3a3459c1375f_ContentBits">
    <vt:lpwstr>0</vt:lpwstr>
  </property>
</Properties>
</file>